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</sheets>
  <definedNames>
    <definedName name="_xlnm._FilterDatabase" localSheetId="0" hidden="1">Лист1!$A$1:$J$318</definedName>
    <definedName name="_xlnm.Print_Titles" localSheetId="0">Лист1!$5:$5</definedName>
    <definedName name="_xlnm.Print_Area" localSheetId="0">Лист1!$A$1:$J$318</definedName>
  </definedNames>
  <calcPr calcId="124519" iterate="1"/>
</workbook>
</file>

<file path=xl/calcChain.xml><?xml version="1.0" encoding="utf-8"?>
<calcChain xmlns="http://schemas.openxmlformats.org/spreadsheetml/2006/main">
  <c r="G57" i="1"/>
  <c r="G7"/>
  <c r="G9"/>
  <c r="G313"/>
  <c r="G311"/>
  <c r="F107"/>
  <c r="G107"/>
  <c r="H107"/>
  <c r="I107"/>
  <c r="J107"/>
  <c r="F94"/>
  <c r="G94"/>
  <c r="H94"/>
  <c r="I94"/>
  <c r="J94"/>
  <c r="F39" l="1"/>
  <c r="G39"/>
  <c r="H39"/>
  <c r="I39"/>
  <c r="J39"/>
  <c r="E39"/>
  <c r="F35"/>
  <c r="G35"/>
  <c r="H35"/>
  <c r="I35"/>
  <c r="J35"/>
  <c r="E35"/>
  <c r="F32" l="1"/>
  <c r="H32"/>
  <c r="I32"/>
  <c r="G32"/>
  <c r="J32"/>
  <c r="E32"/>
  <c r="F310" l="1"/>
  <c r="G307" l="1"/>
  <c r="H307"/>
  <c r="H297" s="1"/>
  <c r="I307"/>
  <c r="I297" s="1"/>
  <c r="J307"/>
  <c r="J297" s="1"/>
  <c r="G297" l="1"/>
  <c r="G99"/>
  <c r="H99"/>
  <c r="I99"/>
  <c r="J99"/>
  <c r="I65"/>
  <c r="J65"/>
  <c r="H65"/>
  <c r="G52"/>
  <c r="H52"/>
  <c r="H44" s="1"/>
  <c r="H31" s="1"/>
  <c r="I52"/>
  <c r="I44" s="1"/>
  <c r="I31" s="1"/>
  <c r="J52"/>
  <c r="J44" s="1"/>
  <c r="J31" s="1"/>
  <c r="H296"/>
  <c r="F307"/>
  <c r="F297" s="1"/>
  <c r="E307"/>
  <c r="F296"/>
  <c r="E65"/>
  <c r="E52"/>
  <c r="E99"/>
  <c r="E107"/>
  <c r="F99"/>
  <c r="G44" l="1"/>
  <c r="E297"/>
  <c r="E44"/>
  <c r="F95"/>
  <c r="E95"/>
  <c r="E94"/>
  <c r="F65"/>
  <c r="F52"/>
  <c r="F29"/>
  <c r="G29"/>
  <c r="H29"/>
  <c r="H19" s="1"/>
  <c r="I29"/>
  <c r="I19" s="1"/>
  <c r="J29"/>
  <c r="J19" s="1"/>
  <c r="E29"/>
  <c r="G95"/>
  <c r="H95"/>
  <c r="I95"/>
  <c r="J95"/>
  <c r="F112"/>
  <c r="F309"/>
  <c r="F57"/>
  <c r="F15"/>
  <c r="F11"/>
  <c r="F9"/>
  <c r="F7"/>
  <c r="G31" l="1"/>
  <c r="G19"/>
  <c r="E31"/>
  <c r="F44"/>
  <c r="E19"/>
  <c r="F19"/>
  <c r="F59"/>
  <c r="G309"/>
  <c r="F31" l="1"/>
  <c r="F6" s="1"/>
  <c r="F316" s="1"/>
  <c r="E296" l="1"/>
  <c r="I296" l="1"/>
  <c r="J296"/>
  <c r="G296"/>
  <c r="H309" l="1"/>
  <c r="I309"/>
  <c r="J309"/>
  <c r="G310"/>
  <c r="H310"/>
  <c r="I310"/>
  <c r="J310"/>
  <c r="E15"/>
  <c r="G15"/>
  <c r="H15"/>
  <c r="I15"/>
  <c r="J15"/>
  <c r="E310" l="1"/>
  <c r="E309"/>
  <c r="H7" l="1"/>
  <c r="I7"/>
  <c r="J7"/>
  <c r="E57" l="1"/>
  <c r="H57"/>
  <c r="I57"/>
  <c r="J57"/>
  <c r="E7"/>
  <c r="E11"/>
  <c r="G11"/>
  <c r="H11"/>
  <c r="I11"/>
  <c r="J11"/>
  <c r="E9"/>
  <c r="H9"/>
  <c r="I9"/>
  <c r="J9"/>
  <c r="G59" l="1"/>
  <c r="E59"/>
  <c r="H59"/>
  <c r="I59"/>
  <c r="J59"/>
  <c r="E112"/>
  <c r="I112"/>
  <c r="J112"/>
  <c r="E6" l="1"/>
  <c r="E316" s="1"/>
  <c r="I6"/>
  <c r="J6"/>
  <c r="J316" l="1"/>
  <c r="I316"/>
  <c r="H112" l="1"/>
  <c r="H6" l="1"/>
  <c r="H316" s="1"/>
  <c r="G112"/>
  <c r="G6" l="1"/>
  <c r="G316" l="1"/>
</calcChain>
</file>

<file path=xl/sharedStrings.xml><?xml version="1.0" encoding="utf-8"?>
<sst xmlns="http://schemas.openxmlformats.org/spreadsheetml/2006/main" count="905" uniqueCount="520">
  <si>
    <t>№ п/п</t>
  </si>
  <si>
    <t>Код</t>
  </si>
  <si>
    <t>Наименование</t>
  </si>
  <si>
    <t>Прогноз доходов бюджета</t>
  </si>
  <si>
    <t>Итого</t>
  </si>
  <si>
    <t>тыс.руб.</t>
  </si>
  <si>
    <t xml:space="preserve">Наименование главного администратора (администратора) доходов бюджета </t>
  </si>
  <si>
    <t>Классификация доходов бюджета</t>
  </si>
  <si>
    <t>Управление ФНС России по Саратовской области</t>
  </si>
  <si>
    <t>Главное управление Министерства внутренних дел Российской Федерации по Саратовской области</t>
  </si>
  <si>
    <t>Доходы от возврата дебиторской задолженности прошлых лет</t>
  </si>
  <si>
    <t>Иные доходы от компенсации затрат бюджета муниципального образования «Город Саратов»</t>
  </si>
  <si>
    <t>Доходы, поступающие в порядке возмещения расходов, понесенных в связи с эксплуатацией  имущества городских округов</t>
  </si>
  <si>
    <t>Доходы от сдачи в аренду имущества, находящегося в оперативном управлении органов управления городских округов и созданных ими учреждений (за исключением имущества муниципальных бюджетных и автономных учреждений)</t>
  </si>
  <si>
    <t>Плата за негативное воздействие на окружающую среду</t>
  </si>
  <si>
    <t>Государственная пошлина за выдачу разрешения на установку рекламной конструкции</t>
  </si>
  <si>
    <t>Прочие поступления от использования имущества, находящегося в собственности городских округов (плата за наем муниципальных жилых помещений)</t>
  </si>
  <si>
    <t>250 1 11 09044 04 0001 120</t>
  </si>
  <si>
    <t>251 1 11 09044 04 0001 120</t>
  </si>
  <si>
    <t>252 1 11 09044 04 0001 120</t>
  </si>
  <si>
    <t>253 1 11 09044 04 0001 120</t>
  </si>
  <si>
    <t>254 1 11 09044 04 0001 120</t>
  </si>
  <si>
    <t>255 1 11 09044 04 0001 120</t>
  </si>
  <si>
    <t>Комитет по управлению имуществом города Саратова</t>
  </si>
  <si>
    <t>Земельный налог</t>
  </si>
  <si>
    <t>НАЛОГИ НА ТОВАРЫ (РАБОТЫ, УСЛУГИ), РЕАЛИЗУЕМЫЕ НА ТЕРРИТОРИИ РОССИЙСКОЙ ФЕДЕРАЦИИ</t>
  </si>
  <si>
    <t>000 1 03 00000 00 0000 000</t>
  </si>
  <si>
    <t>Акцизы по подакцизным товарам (продукции), производимым на территории Российской Федерации</t>
  </si>
  <si>
    <t>000 1 00 00000 00 0000 000</t>
  </si>
  <si>
    <t>НАЛОГОВЫЕ И НЕНАЛОГОВЫЕ ДОХОДЫ</t>
  </si>
  <si>
    <t>000 1 01 00000 00 0000 000</t>
  </si>
  <si>
    <t>НАЛОГИ НА ПРИБЫЛЬ, ДОХОДЫ</t>
  </si>
  <si>
    <t>182 1 05 02000 02 0000 110</t>
  </si>
  <si>
    <t>Единый налог на вмененный доход для отдельных видов деятельности</t>
  </si>
  <si>
    <t>Единый сельскохозяйственный налог</t>
  </si>
  <si>
    <t>000 1 05 00000 00 0000 000</t>
  </si>
  <si>
    <t>НАЛОГИ НА СОВОКУПНЫЙ ДОХОД</t>
  </si>
  <si>
    <t>000 1 06 00000 00 0000 000</t>
  </si>
  <si>
    <t>НАЛОГИ НА ИМУЩЕСТВО</t>
  </si>
  <si>
    <t>000 1 08 00000 00 0000 000</t>
  </si>
  <si>
    <t>ГОСУДАРСТВЕННАЯ ПОШЛИНА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</si>
  <si>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</si>
  <si>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000 1 09 00000 00 0000 000</t>
  </si>
  <si>
    <t>ЗАДОЛЖЕННОСТЬ И ПЕРЕРАСЧЕТЫ ПО ОТМЕНЕННЫМ НАЛОГАМ, СБОРАМ И ИНЫМ ОБЯЗАТЕЛЬНЫМ ПЛАТЕЖАМ</t>
  </si>
  <si>
    <t>000 1 11 00000 00 0000 000</t>
  </si>
  <si>
    <t>ДОХОДЫ ОТ ИСПОЛЬЗОВАНИЯ ИМУЩЕСТВА, НАХОДЯЩЕГОСЯ В ГОСУДАРСТВЕННОЙ И МУНИЦИПАЛЬНОЙ СОБСТВЕННОСТИ</t>
  </si>
  <si>
    <t>000 1 11 05000 00 0000 120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</si>
  <si>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</si>
  <si>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</si>
  <si>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</si>
  <si>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Доходы от сдачи в аренду имущества, составляющего казну городских округов (за исключением земельных участков)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</si>
  <si>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городскими округами</t>
  </si>
  <si>
    <t>000 1 11 09000 00 0000 120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</si>
  <si>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</si>
  <si>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ОКАЗАНИЯ ПЛАТНЫХ УСЛУГ И КОМПЕНСАЦИИ ЗАТРАТ ГОСУДАРСТВА</t>
  </si>
  <si>
    <t>046 1 14 06012 04 0000 430</t>
  </si>
  <si>
    <t>046 1 14 06024 04 0000 430</t>
  </si>
  <si>
    <t>046 1 14 06312 04 0000 430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</si>
  <si>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</si>
  <si>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округов</t>
  </si>
  <si>
    <t>Доходы от продажи земельных участков, находящихся в собственности городских округов (за исключением земельных участков муниципальных бюджетных и автономных учреждений)</t>
  </si>
  <si>
    <t>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государственная собственность на которые не разграничена и которые расположены в границах городских округов</t>
  </si>
  <si>
    <t>000 1 14 00000 00 0000 000</t>
  </si>
  <si>
    <t>ДОХОДЫ ОТ ПРОДАЖИ МАТЕРИАЛЬНЫХ И НЕМАТЕРИАЛЬНЫХ АКТИВОВ</t>
  </si>
  <si>
    <t>000 116 00000 00 0000 000</t>
  </si>
  <si>
    <t>Невыясненные поступления, зачисляемые в бюджеты городских округов</t>
  </si>
  <si>
    <t>ПРОЧИЕ НЕНАЛОГОВЫЕ ДОХОДЫ</t>
  </si>
  <si>
    <t>182 1 01 02000 01 0000 110</t>
  </si>
  <si>
    <t xml:space="preserve">Налог на доходы физических лиц  </t>
  </si>
  <si>
    <t>117 116 07010 04 0000 140</t>
  </si>
  <si>
    <t xml:space="preserve">итого по коду 1130206404000130  </t>
  </si>
  <si>
    <t>ПЛАТЕЖИ ПРИ ПОЛЬЗОВАНИИ ПРИРОДНЫМИ РЕСУРСАМИ</t>
  </si>
  <si>
    <t>ШТРАФЫ, САНКЦИИ, ВОЗМЕЩЕНИЕ УЩЕРБА</t>
  </si>
  <si>
    <t>А.С. Струков</t>
  </si>
  <si>
    <t>Администрация Ленинского района муниципального образования «Город Саратов»</t>
  </si>
  <si>
    <t>Администрация Заводского района муниципального образования «Город Саратов»</t>
  </si>
  <si>
    <t>Администрация Октябрьского района муниципального образования «Город Саратов»</t>
  </si>
  <si>
    <t>Администрация Фрунзенского района муниципального образования «Город Саратов»</t>
  </si>
  <si>
    <t>Администрация Кировского района муниципального образования «Город Саратов»</t>
  </si>
  <si>
    <t>Администрация Волжского района муниципального образования «Город Саратов»</t>
  </si>
  <si>
    <t>Комитет по образованию администрации муниципального образования «Город Саратов»</t>
  </si>
  <si>
    <t>Комитет по финансам администрации муниципального образования «Город Саратов»</t>
  </si>
  <si>
    <t>Комитет по строительству и инженерной защите администрации муниципального образования «Город Саратов»</t>
  </si>
  <si>
    <t>Администрация муниципального образования «Город Саратов»</t>
  </si>
  <si>
    <t>Комитет по архитектуре  администрации муниципального образования  «Город Саратов»</t>
  </si>
  <si>
    <t>Комитет дорожного хозяйства, благоустройства и транспорта администрации муниципального образования «Город Саратов»</t>
  </si>
  <si>
    <t>Контрольно-счетная палата муниципального образования «Город Саратов»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</si>
  <si>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</si>
  <si>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Налог, взимаемый в связи с применением патентной системы налогообложения, зачисляемый в бюджеты городских округов</t>
  </si>
  <si>
    <t>000 2 00 00000 00 0000 150</t>
  </si>
  <si>
    <t>БЕЗВОЗМЕЗДНЫЕ ПОСТУПЛЕНИЯ</t>
  </si>
  <si>
    <t>000 2 02 00000 00 0000 150</t>
  </si>
  <si>
    <t xml:space="preserve">БЕЗВОЗМЕЗДНЫЕ ПОСТУПЛЕНИЯ ОТ ДРУГИХ БЮДЖЕТОВ БЮДЖЕТНОЙ СИСТЕМЫ РОССИЙСКОЙ ФЕДЕРАЦИИ </t>
  </si>
  <si>
    <t>000 2 02 20000 00 0000 150</t>
  </si>
  <si>
    <t xml:space="preserve">Субсидии бюджетам бюджетной системы Российской Федерации </t>
  </si>
  <si>
    <t>000 2 02 30000 00 0000 150</t>
  </si>
  <si>
    <t>Субвенции бюджетам бюджетной системы Российской Федерации</t>
  </si>
  <si>
    <t>000 2 02 40000 00 0000 150</t>
  </si>
  <si>
    <t>Иные межбюджетные трансферты</t>
  </si>
  <si>
    <t>000 2 19 00000 00 0000 150</t>
  </si>
  <si>
    <t>ВОЗВРАТ ОСТАТКОВ СУБСИДИЙ, СУБВЕНЦИЙ И ИНЫХ МЕЖБЮДЖЕТНЫХ ТРАНСФЕРТОВ, ИМЕЮЩИХ ЦЕЛЕВОЕ НАЗНАЧЕНИЕ, ПРОШЛЫХ ЛЕТ</t>
  </si>
  <si>
    <t xml:space="preserve">итого по коду 1130299404000130  </t>
  </si>
  <si>
    <t>итого по коду 11109044040001120</t>
  </si>
  <si>
    <t>Транспортный налог</t>
  </si>
  <si>
    <t>036 116 01053 01 0059 140</t>
  </si>
  <si>
    <t>036 116 01053 01 0063 140</t>
  </si>
  <si>
    <t>036 116 01053 01 9000 140</t>
  </si>
  <si>
    <t>036 116 01063 01 0008 140</t>
  </si>
  <si>
    <t>036 116 01063 01 0009 140</t>
  </si>
  <si>
    <t>036 116 01063 01 0091 140</t>
  </si>
  <si>
    <t>036 116 01063 01 0101 140</t>
  </si>
  <si>
    <t>036 116 01063 01 9000 140</t>
  </si>
  <si>
    <t>036 116 01073 01 0017 140</t>
  </si>
  <si>
    <t>036 116 01073 01 0019 140</t>
  </si>
  <si>
    <t>036 116 01073 01 0027 140</t>
  </si>
  <si>
    <t>036 116 01073 01 9000 140</t>
  </si>
  <si>
    <t>036 116 01083 01 0037 140</t>
  </si>
  <si>
    <t>036 116 01083 01 0281 140</t>
  </si>
  <si>
    <t>036 116 01093 01 9000 140</t>
  </si>
  <si>
    <t>036 116 01113 01 9000 140</t>
  </si>
  <si>
    <t>036 116 01123 01 9000 140</t>
  </si>
  <si>
    <t>036 116 01133 01 0025 140</t>
  </si>
  <si>
    <t>036 116 01133 01 9000 140</t>
  </si>
  <si>
    <t>036 116 01143 01 0002 140</t>
  </si>
  <si>
    <t>036 116 01143 01 0005 140</t>
  </si>
  <si>
    <t>036 116 01143 01 0016 140</t>
  </si>
  <si>
    <t>036 116 01143 01 0028 140</t>
  </si>
  <si>
    <t>036 116 01143 01 0102 140</t>
  </si>
  <si>
    <t>036 116 01143 01 0171 140</t>
  </si>
  <si>
    <t>036 116 01143 01 9000 140</t>
  </si>
  <si>
    <t>036 116 01153 01 9000 140</t>
  </si>
  <si>
    <t>036 116 01173 01 9000 140</t>
  </si>
  <si>
    <t>036 116 01193 01 0005 140</t>
  </si>
  <si>
    <t>036 116 01193 01 0007 140</t>
  </si>
  <si>
    <t>036 116 01193 01 0012 140</t>
  </si>
  <si>
    <t>036 116 01193 01 0013 140</t>
  </si>
  <si>
    <t>036 116 01193 01 0020 140</t>
  </si>
  <si>
    <t>036 116 01193 01 0029 140</t>
  </si>
  <si>
    <t>036 116 01193 01 0030 140</t>
  </si>
  <si>
    <t>036 116 01193 01 0401 140</t>
  </si>
  <si>
    <t>036 116 01193 01 9000 140</t>
  </si>
  <si>
    <t>036 116 01203 01 0004 140</t>
  </si>
  <si>
    <t>036 116 01203 01 0021 140</t>
  </si>
  <si>
    <t>036 116 01203 01 9000 140</t>
  </si>
  <si>
    <t>121 116 01194 01 0000 140</t>
  </si>
  <si>
    <t>121 116 02010 02 2399 140</t>
  </si>
  <si>
    <t>121 116 02020 02 0000 140</t>
  </si>
  <si>
    <t>121 116 10123 01 0041 140</t>
  </si>
  <si>
    <t>124 116 01154 01 0000 140</t>
  </si>
  <si>
    <t>250 116 01053 01 2302 140</t>
  </si>
  <si>
    <t>250 116 01063 01 2302 140</t>
  </si>
  <si>
    <t>250 116 01073 01 2302 140</t>
  </si>
  <si>
    <t>250 116 01113 01 2302 140</t>
  </si>
  <si>
    <t>250 116 01193 01 2302 140</t>
  </si>
  <si>
    <t>250 116 01203 01 2302 140</t>
  </si>
  <si>
    <t>251 116 01053 01 2302 140</t>
  </si>
  <si>
    <t>251 116 01063 01 2302 140</t>
  </si>
  <si>
    <t>251 116 01073 01 2302 140</t>
  </si>
  <si>
    <t>251 116 01203 01 2302 140</t>
  </si>
  <si>
    <t>252 116 01053 01 2302 140</t>
  </si>
  <si>
    <t>252 116 01063 01 2302 140</t>
  </si>
  <si>
    <t>252 116 01073 01 2302 140</t>
  </si>
  <si>
    <t>252 116 01203 01 2302 140</t>
  </si>
  <si>
    <t>252 116 10123 01 0041 140</t>
  </si>
  <si>
    <t>253 116 01053 01 2302 140</t>
  </si>
  <si>
    <t>253 116 01063 01 2302 140</t>
  </si>
  <si>
    <t>253 116 01073 01 2302 140</t>
  </si>
  <si>
    <t>253 116 10123 01 0041 140</t>
  </si>
  <si>
    <t>254 116 01053 01 2302 140</t>
  </si>
  <si>
    <t>254 116 01063 01 2302 140</t>
  </si>
  <si>
    <t>254 116 01073 01 2302 140</t>
  </si>
  <si>
    <t>254 116 01203 01 2302 140</t>
  </si>
  <si>
    <t>255 116 01053 01 2302 140</t>
  </si>
  <si>
    <t>255 116 01063 01 2302 140</t>
  </si>
  <si>
    <t>255 116 01073 01 2302 140</t>
  </si>
  <si>
    <t>255 116 01113 01 2302 140</t>
  </si>
  <si>
    <t>255 116 01203 01 2302 140</t>
  </si>
  <si>
    <t>255 116 10123 01 0041 140</t>
  </si>
  <si>
    <t>013 116 10123 01 0041 140</t>
  </si>
  <si>
    <t>016 116 10123 01 0041 140</t>
  </si>
  <si>
    <t>018 116 01053 01 9000 140</t>
  </si>
  <si>
    <t>036 116 01053 01 0027 140</t>
  </si>
  <si>
    <t>036 116 01103 01 9000 140</t>
  </si>
  <si>
    <t>036 116 01193 01 0009 140</t>
  </si>
  <si>
    <t>043 116 10123 01 0041 140</t>
  </si>
  <si>
    <t>043 116 11050 01 0000 140</t>
  </si>
  <si>
    <t>046 116 07010 04 0000 140</t>
  </si>
  <si>
    <t>046 116 07090 04 0000 140</t>
  </si>
  <si>
    <t>048 116 10123 01 0041 140</t>
  </si>
  <si>
    <t>048 116 11050 01 0000 140</t>
  </si>
  <si>
    <t>076 116 10123 01 0041 140</t>
  </si>
  <si>
    <t>081 116 10123 01 0041 140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</si>
  <si>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 (доходы бюджетов городских округов за исключением доходов, направляемых на формирование муниципального дорожного фонда, а также иных платежей в случае принятия решения финансовым органом муниципального образования о раздельном учете задолженности)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</si>
  <si>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</si>
  <si>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прав(штрафы за нарушение требований к ведению образовательной деятельности и организации образовательного процесса)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</si>
  <si>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</si>
  <si>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</si>
  <si>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трудового законодательства и иных нормативных правовых актов, содержащих нормы трудового права) 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</si>
  <si>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порядка рассмотрения обращений граждан)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</si>
  <si>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законодательства об организации предоставления государственных и муниципальных услуг)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</si>
  <si>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незаконный оборот наркотических средств, психотропных веществ или их аналогов и незаконные приобретение, хранение, перевозка растений, содержащих наркотические средства или психотропные вещества, либо их частей, содержащих наркотические средства или психотропные вещества)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</si>
  <si>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потребление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</si>
  <si>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уклонение от прохождения диагностики, профилактических мероприятий, лечения от наркомании и (или) медицинской и (или)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</si>
  <si>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побои)</t>
  </si>
  <si>
    <t>Административные штрафы, установленные Главой 6 Кодекса Российской Федерации об административных правонарушенияхРедакция не действует,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</si>
  <si>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уничтожение или повреждение чужого имущества)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</si>
  <si>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самовольное подключение и использование электрической, тепловой энергии, нефти или газа)</t>
  </si>
  <si>
    <t xml:space="preserve"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мелкое хищение)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</si>
  <si>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</si>
  <si>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охоты, правил, регламентирующих рыболовство и другие виды пользования объектами животного мира)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</si>
  <si>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требований лесного законодательства об учете древесины и сделок с ней) </t>
  </si>
  <si>
    <t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</si>
  <si>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</si>
  <si>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(иные штрафы) 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</si>
  <si>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требований законодательства о хранении документов и информации, содержащейся в информационных системах) 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</si>
  <si>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(иные штрафы)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</si>
  <si>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продажу товаров (иных вещей), свободная реализация которых запрещена или ограничена)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</si>
  <si>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продажу товаров, выполнение работ либо оказание услуг при отсутствии установленной информации либо неприменение в установленных федеральными законами случаях контрольно-кассовой техники)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</si>
  <si>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нарушение правил продажи этилового спирта, алкогольной и спиртосодержащей продукции)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</si>
  <si>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прав(штрафы за нарушение требований законодательства об участии в долевом строительстве многоквартирных домов и (или) иных объектов недвижимости)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</si>
  <si>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осуществление предпринимательской деятельности в области транспорта без лицензии)</t>
  </si>
  <si>
    <t>Административные штрафы, установленные Главой 14 Кодекса Российской Федерации об административных правонарушенияхРедакция не действует,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(штрафы за незаконную розничную продажу алкогольной и спиртосодержащей пищевой продукции физическими лицами)</t>
  </si>
  <si>
    <t xml:space="preserve"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 (иные штрафы) 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</si>
  <si>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 (иные штрафы)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</si>
  <si>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невыполнение в срок законного предписания (постановления, представления, решения) органа (должностного лица), осуществляющего государственный надзор (контроль), организации, уполномоченной в соответствии с федеральными законами на осуществление государственного надзора (должностного лица), органа (должностного лица), осуществляющего муниципальный контроль) 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</si>
  <si>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непредставление сведений (информации)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</si>
  <si>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нарушение порядка предоставления земельных или лесных участков либо водных объектов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</si>
  <si>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передачу либо попытку передачи запрещенных предметов лицам, содержащимся в учреждениях уголовно-исполнительной системы или изоляторах временного содержания)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</si>
  <si>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заведомо ложный вызов специализированных служб) 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</si>
  <si>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прав(штрафы за осуществление деятельности, не связанной с извлечением прибыли, без специального разрешения (лицензии)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</si>
  <si>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</si>
  <si>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воспрепятствование законной деятельности должностного лица органа государственного контроля (надзора), должностного лица организации, уполномоченной в соответствии с федеральными законами на осуществление государственного надзора, должностного лица органа муниципального контроля)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</si>
  <si>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нарушение требований пожарной безопасности) 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</si>
  <si>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появление в общественных местах в состоянии опьянения) </t>
  </si>
  <si>
    <t xml:space="preserve"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(иные штрафы) 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</si>
  <si>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</si>
  <si>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округа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</si>
  <si>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</si>
  <si>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122 116 07090 04 0000 140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</si>
  <si>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</si>
  <si>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</si>
  <si>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выявленные должностными лицами органов муниципального контроля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</si>
  <si>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</si>
  <si>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>141 116 10123 01 0041 140</t>
  </si>
  <si>
    <t>147 116 07090 04 0000 140</t>
  </si>
  <si>
    <t>Возмещение ущерба при возникновении страховых случаев, когда выгодоприобретателями выступают получатели средств бюджета городского округа</t>
  </si>
  <si>
    <t>177 116 10123 01 0041 140</t>
  </si>
  <si>
    <t>188 116 10123 01 0041 140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</si>
  <si>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</si>
  <si>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253 116 01203 01 2302 140</t>
  </si>
  <si>
    <t>498 116 10123 01 0041 140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</si>
  <si>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</si>
  <si>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</si>
  <si>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</si>
  <si>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</si>
  <si>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</si>
  <si>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</si>
  <si>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(штрафы, налагаемые комиссиями по делам несовершеннолетних и защите их прав)</t>
  </si>
  <si>
    <t>252 116 07010 04 0000 140</t>
  </si>
  <si>
    <t>255 116 07010 04 0000 140</t>
  </si>
  <si>
    <t>251 116 10123 01 0041 140</t>
  </si>
  <si>
    <t>251 116 01123 01 2302 140</t>
  </si>
  <si>
    <t>Комитет охотничьего хозяйства и рыболовства Саратовской области</t>
  </si>
  <si>
    <t>Государственная жилищная инспекция Саратовской области</t>
  </si>
  <si>
    <t>Министерство природных ресурсов и экологии Саратовской области</t>
  </si>
  <si>
    <t>Министерство образования Саратовской области</t>
  </si>
  <si>
    <t>046 1 11 09080 04 0002 120</t>
  </si>
  <si>
    <t>182 1 05 03000 01 0000 110</t>
  </si>
  <si>
    <t>182 1 05 04010 02 0000 110</t>
  </si>
  <si>
    <t>182 1 06 01020 04 0000 110</t>
  </si>
  <si>
    <t>182 1 06 04000 00 0000 110</t>
  </si>
  <si>
    <t>182 1 06 06000 00 0000 110</t>
  </si>
  <si>
    <t>182 1 08 03010 01 0000 110</t>
  </si>
  <si>
    <t>046 1 11 05012 04 0000 120</t>
  </si>
  <si>
    <t>046 1 11 05024 04 0000 120</t>
  </si>
  <si>
    <t>147 1 11 05034 04 0000 120</t>
  </si>
  <si>
    <t>046 1 11 05074 04 0000 120</t>
  </si>
  <si>
    <t>000 1 12 00000 00 0000 120</t>
  </si>
  <si>
    <t>048 1 12 01000 00 0000 120</t>
  </si>
  <si>
    <t>000 1 13 00000 00 0000 000</t>
  </si>
  <si>
    <t>146 1 13 02064 04 0000 130</t>
  </si>
  <si>
    <t>147 1 13 02064 04 0000 130</t>
  </si>
  <si>
    <t>250 1 13 02064 04 0000 130</t>
  </si>
  <si>
    <t>252 1 13 02064 04 0000 130</t>
  </si>
  <si>
    <t>046 1 13 02994 04 0200 130</t>
  </si>
  <si>
    <t>046 1 13 02994 04 0900 130</t>
  </si>
  <si>
    <t>056 1 13 02994 04 0900 130</t>
  </si>
  <si>
    <t>116 1 13 02994 04 0200 130</t>
  </si>
  <si>
    <t>116 1 13 02994 04 0900 130</t>
  </si>
  <si>
    <t>122 1 13 02994 04 0200 130</t>
  </si>
  <si>
    <t>146 1 13 02994 04 0200 130</t>
  </si>
  <si>
    <t>147 1 13 02994 04 0200 130</t>
  </si>
  <si>
    <t>147 1 13 02994 04 0900 130</t>
  </si>
  <si>
    <t>250 1 13 02994 04 0200 130</t>
  </si>
  <si>
    <t>250 1 13 02994 04 0900 130</t>
  </si>
  <si>
    <t>251 1 13 02994 04 0200 130</t>
  </si>
  <si>
    <t>251 1 13 02994 04 0900 130</t>
  </si>
  <si>
    <t>253 1 13 02994 04 0200 130</t>
  </si>
  <si>
    <t>255 1 13 02994 04 0200 130</t>
  </si>
  <si>
    <t>255 1 13 02994 04 0900 130</t>
  </si>
  <si>
    <t>Комитет по жилищно-коммунальному хозяйству администрации муниципального образования «Город Саратов»</t>
  </si>
  <si>
    <t xml:space="preserve">на 2024 г. </t>
  </si>
  <si>
    <t xml:space="preserve"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 </t>
  </si>
  <si>
    <t>046 1 11 05312 04 0000 120</t>
  </si>
  <si>
    <t>046 1 11 05324 04 0000 120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</si>
  <si>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государственная собственность на которые не разграничена и которые расположены в границах городских округов</t>
  </si>
  <si>
    <t>Плата по соглашениям об установлении сервитута, заключенным органами местного самоуправления городских округов, государственными или муниципальными предприятиями либо государственными или муниципальными учреждениями в отношении земельных участков, находящихся в собственности городских округов</t>
  </si>
  <si>
    <t>046 1 11 07014 04 0000 120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</si>
  <si>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(доходы от продажи права на размещение рекламных конструкций)</t>
  </si>
  <si>
    <t>123 1 11 09080 04 0001 120</t>
  </si>
  <si>
    <t>Плата, поступившая в рамках договора за предоставление права на размещение и эксплуатацию нестационарного торгового объекта, установку и эксплуатацию рекламных конструкций на землях или земельных участках, находящихся в собственности городских округов, и на землях или земельных участках, государственная собственность на которые не разграничена (плата за право на размещение нестационарного торгового объекта)</t>
  </si>
  <si>
    <t>121 1 13 02994 04 0900 130</t>
  </si>
  <si>
    <t>043 116 01203 01 9000 140</t>
  </si>
  <si>
    <t>036 116 01063 01 0017 140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</si>
  <si>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законодательства Российской Федерации о защите детей от информации, причиняющей вред их здоровью и (или) развитию)</t>
  </si>
  <si>
    <t>036 116 01073 01 0012 140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</si>
  <si>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 (штрафы за нарушение авторских и смежных прав, изобретательских и патентных прав)</t>
  </si>
  <si>
    <t>036 116 01083 01 0002 140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</si>
  <si>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несоблюдение экологических и санитарно-эпидемиологических требований при обращении с отходами производства и потребления, веществами, разрушающими озоновый слой, или иными опасными веществами)</t>
  </si>
  <si>
    <t>036 116 01103 01 0003 140</t>
  </si>
  <si>
    <t xml:space="preserve">Административные штрафы, установленные Главой 10 Кодекса Российской Федерации об административных правонарушениях, за административные правонарушения в сельском хозяйстве, ветеринарии и мелиорации земель, налагаемые мировыми судьями, комиссиями по делам несовершеннолетних и защите их прав (штрафы за нарушение правил производства, заготовки, перевозки, хранения, переработки, использования и реализации подкарантинной продукции (подкарантинного материала, подкарантинного груза)) </t>
  </si>
  <si>
    <t>036 116 01113 01 0020 140</t>
  </si>
  <si>
    <t>Административные штрафы, установленные главой 11 Кодекса Российской Федерации об административных правонарушениях, за административные правонарушения на транспорте, налагаемые мировыми судьями, комиссиями по делам несовершеннолетних и защите их прав (штрафы за осуществление деятельности, не связанной с извлечением прибыли, без специального разрешения (лицензии)</t>
  </si>
  <si>
    <t>036 116 01163 01 0000 140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</si>
  <si>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</t>
  </si>
  <si>
    <t>036 116 01163 01 9000 140</t>
  </si>
  <si>
    <t>Административные штрафы, установленные главой 16 Кодекса Российской Федерации об административных правонарушениях, за административные правонарушения в области таможенного дела (нарушение таможенных правил), налагаемые мировыми судьями, комиссиями по делам несовершеннолетних и защите их прав (иные штрафы)</t>
  </si>
  <si>
    <t>036 116 01183 01 0000 140</t>
  </si>
  <si>
    <t>Административные штрафы, установленные главой 18 Кодекса Российской Федерации об административных правонарушениях,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Федерации, налагаемые мировыми судьями, комиссиями по делам несовершеннолетних и защите их прав</t>
  </si>
  <si>
    <t>036 116 01203 01 0025 140</t>
  </si>
  <si>
    <t>016 116 01193 01 9000 140</t>
  </si>
  <si>
    <t>016 116 11050 01 0000 140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</si>
  <si>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</si>
  <si>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018 116 01193 01 9000 140</t>
  </si>
  <si>
    <t>121 116 01074 01 0000 140</t>
  </si>
  <si>
    <t>121 116 07090 04 0000 140</t>
  </si>
  <si>
    <t>146 116 07010 04 0000 140</t>
  </si>
  <si>
    <t>250 116 01123 01 2302 140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</si>
  <si>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</si>
  <si>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251 116 02010 02 2399 140</t>
  </si>
  <si>
    <t>251 116 07010 04 0000 140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</si>
  <si>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законов и иных нормативных правовых актов субъектов Российской Федерации (штрафы, налагаемые административными комиссиями, а также мировыми судьями по делам об административных правонарушениях, протоколы по которым составлены должностными лицами органов местного самоуправления)</t>
  </si>
  <si>
    <t>252 116 01123 01 2302 140</t>
  </si>
  <si>
    <t>252 116 02010 02 2399 140</t>
  </si>
  <si>
    <t>253 116 02010 02 2399 140</t>
  </si>
  <si>
    <t>254 116 02010 02 2399 140</t>
  </si>
  <si>
    <t>253 116 07010 04 0000 140</t>
  </si>
  <si>
    <t>254 116 07010 04 0000 140</t>
  </si>
  <si>
    <t>255 116 01123 01 2302 140</t>
  </si>
  <si>
    <t>255 116 02010 02 2302 140</t>
  </si>
  <si>
    <t>501 116 01203 01 9000 140</t>
  </si>
  <si>
    <t>Комитет по обеспечению деятельности мировых судей Саратовской области</t>
  </si>
  <si>
    <t>Волго-Каспийское территориальное управление Федерального агентства по рыболовству (Росрыболовство)</t>
  </si>
  <si>
    <t>Средне-Поволжское управление Федеральной службы по экологическому, технологическому и атомному надзору (Ростехнадзор)</t>
  </si>
  <si>
    <t>Прочие доходы от оказания платных услуг (работ) получателями средств бюджетов городских округов</t>
  </si>
  <si>
    <t>Прочие неналоговые доходы бюджетов городских округов</t>
  </si>
  <si>
    <t>000 1 17 05040 04 0000 180</t>
  </si>
  <si>
    <t>итого по коду 11402040040000440</t>
  </si>
  <si>
    <t>итого по коду
11600000000000000</t>
  </si>
  <si>
    <t>000 1 17 01040 04 0000 180</t>
  </si>
  <si>
    <t>000 1 17 00000 00 0000 000</t>
  </si>
  <si>
    <t xml:space="preserve">на 2025 г. </t>
  </si>
  <si>
    <t>250 1 08 07150 01 0000 110</t>
  </si>
  <si>
    <t>251 1 08 07150 01 0000 110</t>
  </si>
  <si>
    <t>252 1 08 07150 01 0000 110</t>
  </si>
  <si>
    <t>253 1 08 07150 01 0000 110</t>
  </si>
  <si>
    <t>254 1 08 07150 01 0000 110</t>
  </si>
  <si>
    <t>255 1 08 07150 01 0000 110</t>
  </si>
  <si>
    <t>256 1 08 07150 01 0000 110</t>
  </si>
  <si>
    <t>256 1 11 05034 04 0000 120</t>
  </si>
  <si>
    <t>256 1 11 09044 04 0001 120</t>
  </si>
  <si>
    <t>046 1 14 13040 04 0000 410</t>
  </si>
  <si>
    <t>Доходы от приватизации имущества, находящегося в собственности городских округов, в части приватизации нефинансовых активов имущества казны</t>
  </si>
  <si>
    <t>013 116 01133 01 9000 140</t>
  </si>
  <si>
    <t>013 116 01143 01 9000 140</t>
  </si>
  <si>
    <t>013 116 01193 01 9000 140</t>
  </si>
  <si>
    <t>013 116 01203 01 9000 140</t>
  </si>
  <si>
    <t>036 116 01053 01 0351 140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</si>
  <si>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неуплату средств на содержание детей или нетрудоспособных родителей)</t>
  </si>
  <si>
    <t>036 116 01063 01 0003 140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</si>
  <si>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 (штрафы за нарушение законодательства в области обеспечения санитарно-эпидемиологического благополучия населения)</t>
  </si>
  <si>
    <t>036 116 01083 01 0003 140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</si>
  <si>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нарушение правил обращения с пестицидами и агрохимикатами)</t>
  </si>
  <si>
    <t>036 116 01083 01 0121 140</t>
  </si>
  <si>
    <t>036 116 01083 01 9000 140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</si>
  <si>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(иные штрафы)</t>
  </si>
  <si>
    <t>036 116 01193 01 0028 140</t>
  </si>
  <si>
    <t xml:space="preserve"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незаконное вознаграждение от имени юридического лица) </t>
  </si>
  <si>
    <t>Межрегиональное управление Федеральной службы по надзору в сфере природопользования Саратовской и Пензенской областям</t>
  </si>
  <si>
    <t>056 116 01157 01 0000 140</t>
  </si>
  <si>
    <t>116 116 07010 04 0000 140</t>
  </si>
  <si>
    <t>Комитет по труду и социальному развитию администрации муниципального образования «Город Саратов»</t>
  </si>
  <si>
    <t>117 116 01194 01 0000 140</t>
  </si>
  <si>
    <t>122 116 07010 04 0000 140</t>
  </si>
  <si>
    <t>123 116 07010 04 0000 140</t>
  </si>
  <si>
    <t>Управление Федеральной антимонопольной службы по Саратовской области</t>
  </si>
  <si>
    <t>161 116 10123 01 0041 140</t>
  </si>
  <si>
    <t>250 116 02010 02 2399 140</t>
  </si>
  <si>
    <t>251 116 01193 01 2302 140</t>
  </si>
  <si>
    <t>252 116 10031 04 0000 140</t>
  </si>
  <si>
    <t>254 116 01123 01 2302 140</t>
  </si>
  <si>
    <t>255 116 02010 02 2399 140</t>
  </si>
  <si>
    <t>256 116 01053 01 2302 140</t>
  </si>
  <si>
    <t>256 116 01063 01 2302 140</t>
  </si>
  <si>
    <t>256 116 01073 01 2302 140</t>
  </si>
  <si>
    <t>256 116 01123 01 2302 140</t>
  </si>
  <si>
    <t>256 116 01203 01 2302 140</t>
  </si>
  <si>
    <t>256 116 02010 02 2399 140</t>
  </si>
  <si>
    <t>256 116 07010 04 0000 140</t>
  </si>
  <si>
    <t>256 116 10031 04 0000 140</t>
  </si>
  <si>
    <t>256 1 08 04020 01 0000 110</t>
  </si>
  <si>
    <t>256 113 01994 04 0000 130</t>
  </si>
  <si>
    <t>Комитет по культуре администрации муниципального образования «Город Саратов»</t>
  </si>
  <si>
    <t>000 2 18 00000 00 0000 150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</si>
  <si>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</si>
  <si>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046 1 11 09044 04 0003 120</t>
  </si>
  <si>
    <t>Прочие поступления от использования имущества, находящегося в собственности городских округов (плата за использование земель или земельных участков, находящихся в муниципальной собственности, без предоставления земельных участков и установления сервитутов)</t>
  </si>
  <si>
    <t>115 1 13 02994 04 0900 130</t>
  </si>
  <si>
    <t>117 1 13 02994 04 0900 130</t>
  </si>
  <si>
    <t>124 1 13 02994 04 0200 130</t>
  </si>
  <si>
    <t>046 1 11 09044 04 0004 120</t>
  </si>
  <si>
    <t>Прочие поступления от использования имущества, находящегося в собственности городских округов (другие поступления)</t>
  </si>
  <si>
    <t>117 1 13 02994 04 0200 130</t>
  </si>
  <si>
    <t>Доходы от реализации имущества, находящегося в оперативном управлении учреждений, находящихся в ведении органов управления городских округов (за исключением имущества муниципальных бюджетных и автономных учреждений), в части реализации материальных запасов по указанному имуществу</t>
  </si>
  <si>
    <t>036 116 01053 01 0631 140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</si>
  <si>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 (штрафы за нарушение требований законодательства, предусматривающих выдачу специальных разрешений на движение по автомобильным дорогам тяжеловесного и (или) крупногабаритного транспортного средства)</t>
  </si>
  <si>
    <t>036 116 01133 01 0028 140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</si>
  <si>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нарушение порядка предоставления информации о деятельности государственных органов и органов местного самоуправления)</t>
  </si>
  <si>
    <t xml:space="preserve"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несоблюдение условия обеспечения свободного доступа граждан к водному объекту общего пользования и его береговой полосе) </t>
  </si>
  <si>
    <t>Платежи в целях возмещения убытков, причиненных уклонением от заключения с муниципальным органом городского округа (муниципальным казенным учреждением) муниципального контракта, а также иные денежные средства, подлежащие зачислению в бюджет городского округа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 (за исключением муниципального контракта, финансируемого за счет средств муниципального дорожного фонда)</t>
  </si>
  <si>
    <t>018 116 01193 01 0020 140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</si>
  <si>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(штрафы, налагаемые комиссиями по делам несовершеннолетних и защите их прав)</t>
  </si>
  <si>
    <t>182 116 10129 01 0000 140</t>
  </si>
  <si>
    <t>256 116 10061 04 0000 140</t>
  </si>
  <si>
    <t>Департамент Гагаринского административного района муниципального образования «Город Саратов»</t>
  </si>
  <si>
    <t>123 1 13 02994 04 0200 130</t>
  </si>
  <si>
    <t>117 1 14 02043 04 0000 440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</si>
  <si>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</si>
  <si>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>итого по коду 10807150010000110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</si>
  <si>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 (штрафы за уклонение от исполнения административного наказания)</t>
  </si>
  <si>
    <t>Управление Федеральной службы по надзору в сфере защиты прав потребителей и благополучия человека по Саратовской области</t>
  </si>
  <si>
    <t xml:space="preserve">Реестр источников доходов бюджета муниципального образования «Город Саратов»
на 2024 год и плановый период 2025 и 2026  годов
</t>
  </si>
  <si>
    <t>Кассовые поступления по состоянию
 на 1 ноября 2023 г.</t>
  </si>
  <si>
    <t>Оценка исполнения       2023 г.</t>
  </si>
  <si>
    <t xml:space="preserve">на 2026 г. </t>
  </si>
  <si>
    <t>182 1 03 02000 01 0000 110</t>
  </si>
  <si>
    <t>015 1 11 05012 04 0000 120</t>
  </si>
  <si>
    <t>Комитет по управлению имуществом Саратовской области</t>
  </si>
  <si>
    <t>253 1 13 02994 04 0900 130</t>
  </si>
  <si>
    <t>254 1 13 02994 04 0900 130</t>
  </si>
  <si>
    <t>123 1 13 02994 04 0900 130</t>
  </si>
  <si>
    <t>Доходы от продажи квартир, находящихся в собственности городских округов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</si>
  <si>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</si>
  <si>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046 1 14 02043 04 0000 410</t>
  </si>
  <si>
    <t>итого по коду 11402040040000410</t>
  </si>
  <si>
    <t>250 1 14 02042 04 0000 440</t>
  </si>
  <si>
    <t>251 1 14 02042 04 0000 440</t>
  </si>
  <si>
    <t>253 1 14 02042 04 0000 440</t>
  </si>
  <si>
    <t>056 1 13 02994 04 0200 130</t>
  </si>
  <si>
    <t>003 116 01193 01 0401 140</t>
  </si>
  <si>
    <t>Министерство промышленности и энергетики Саратовской области</t>
  </si>
  <si>
    <t>036 116 01133 01 0007 140</t>
  </si>
  <si>
    <t xml:space="preserve"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 (штрафы за несоблюдение установленных правил и норм, регулирующих порядок проектирования, строительства и эксплуатации сетей и сооружений связи) </t>
  </si>
  <si>
    <t>046 116 10123 01 0041 140</t>
  </si>
  <si>
    <t>056 116 07010 04 0000 140</t>
  </si>
  <si>
    <t>056 116 07090 04 0000 140</t>
  </si>
  <si>
    <t>076 116 11050 01 0000 140</t>
  </si>
  <si>
    <t>081 116 11050 01 0000 140</t>
  </si>
  <si>
    <t xml:space="preserve">Управление Федеральной службы по ветеринарному и фитосанитарному надзору по Саратовской и Самарской областям </t>
  </si>
  <si>
    <t>117 116 07090 04 0000 140</t>
  </si>
  <si>
    <t>117 116 10123 01 0041 140</t>
  </si>
  <si>
    <t>121 116 07010 04 0000 140</t>
  </si>
  <si>
    <t>124 116 01157 01 0000 140</t>
  </si>
  <si>
    <t>172 116 10123 01 0041 140</t>
  </si>
  <si>
    <t>251 116 02010 02 2302 140</t>
  </si>
  <si>
    <t>252 116 01113 01 2302 140</t>
  </si>
  <si>
    <t>255 116 07090 04 0000 140</t>
  </si>
  <si>
    <t>256 116 10100 04 0000 140</t>
  </si>
  <si>
    <t>Денежные взыскания, налагаемые в возмещение ущерба, причиненного в результате незаконного или нецелевого использования бюджетных средств (в части бюджетов городских округов)</t>
  </si>
  <si>
    <t>321 116 10123 01 0041 140</t>
  </si>
  <si>
    <t>Управление Федеральной службы государственной регистрации, кадастра и картографии по Саратовской области</t>
  </si>
  <si>
    <t>123 116 07090 04 0000 140</t>
  </si>
  <si>
    <t>115 117 15020 04 2121 150</t>
  </si>
  <si>
    <t>Инициативные платежи от граждан по проекту «Обеспечение водоснабжением поселка Дубки муниципального образования «Город Саратов» по улице Горной»</t>
  </si>
  <si>
    <t>115 117 15020 04 2122 150</t>
  </si>
  <si>
    <t>Инициативные платежи от граждан по проекту «Ремонт кровли здания Дома культуры п. Вольновка»</t>
  </si>
  <si>
    <t>115 117 15020 04 2123 150</t>
  </si>
  <si>
    <t>Инициативные платежи от граждан по проекту «Ремонт и оснащение нежилого помещения для организации досуговой деятельности в р.п. Красный Октябрь»</t>
  </si>
  <si>
    <t>Инициативные платежи от граждан по проекту «Ремонт внутренних помещений и оснащение зрительного зала Дома культуры д. Юрловка»</t>
  </si>
  <si>
    <t>250 117 15020 04 2001 150</t>
  </si>
  <si>
    <t>Инициативные платежи от граждан по проекту «Реконструкция входной зоны (крыльцо) по адресу: г. Саратов, пос. Жасминный, ул. Строителей, б/н, МОУ «Средняя общеобразовательная школа № 105» Ленинского района города Саратова»</t>
  </si>
  <si>
    <t>250 117 15020 04 2002 150</t>
  </si>
  <si>
    <t>Инициативные платежи от граждан по проекту «Установка универсальной спортивной площадки во дворе жилых домов № 29 по ул. им. Тархова С.Ф. и № 10, 12, 12А по ул. им. Уфимцева К.Г. в г. Саратове»</t>
  </si>
  <si>
    <t>250 117 15020 04 2003 150</t>
  </si>
  <si>
    <t>Инициативные платежи от граждан по проекту «Устройство спортивного комплекса на территории муниципального общеобразовательного учреждения «Средняя общеобразовательная школа № 46» Ленинского района г. Саратова»</t>
  </si>
  <si>
    <t>Прочие неналоговые доходы бюджетов городских округов в части невыясненных поступлений, по которым не осуществлен возврат (уточнение) не позднее трех лет со дня их зачисления на единый счет бюджета городского округа</t>
  </si>
  <si>
    <t>036 116 01083 01 0028 140</t>
  </si>
  <si>
    <t>036 116 01093 01 0001 140</t>
  </si>
  <si>
    <t xml:space="preserve">Административные штрафы, установленные Главой 9 Кодекса Российской Федерации об административных правонарушениях, за административные правонарушения в промышленности, строительстве и энергетике, налагаемые мировыми судьями, комиссиями по делам несовершеннолетних и защите их прав (штрафы за нарушение требований промышленной безопасности или условий лицензий на осуществление видов деятельности в области промышленной безопасности опасных производственных объектов) 
</t>
  </si>
  <si>
    <t>036 116 01193 01 0021 140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</si>
  <si>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 (штрафы за несоблюдение порядка государственной регистрации прав на недвижимое имущество или сделок с ним)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</si>
  <si>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 (штрафы за незаконную рубку, повреждение лесных насаждений или самовольное выкапывание в лесах деревьев, кустарников, лиан)</t>
  </si>
  <si>
    <t>Административные штрафы, установленные главой 12 Кодекса Российской Федерации об административных правонарушениях, за административные правонарушения в области дорожного движения, налагаемые мировыми судьями, комиссиями по делам несовершеннолетних и защите их прав (иные штрафы)</t>
  </si>
  <si>
    <t>итого по коду 11105012040000120</t>
  </si>
  <si>
    <t>итого по коду 11105034040000120</t>
  </si>
  <si>
    <t>256 1 13 02994 04 0200 130</t>
  </si>
  <si>
    <t>256 1 13 02994 04 0900 130</t>
  </si>
  <si>
    <t>046 1 14 01040 04 0000 410</t>
  </si>
  <si>
    <t>046 1 14 02042 04 0000 410</t>
  </si>
  <si>
    <t>146 1 14 02043 04 0000 440</t>
  </si>
  <si>
    <t>254 1 14 02042 04 0000 440</t>
  </si>
  <si>
    <t>256 1 14 02042 04 0000 440</t>
  </si>
  <si>
    <t>итого по коду
11715020040000150</t>
  </si>
  <si>
    <t>046 117 16000 04 0000 180</t>
  </si>
  <si>
    <t>Приволжско-Уральское межрегиональное территориальное управление Федерального агентства 
по техническому регулированию и метрологии</t>
  </si>
  <si>
    <t>Главное управление Министерства Российской Федерации по делам гражданской обороны, чрезвычайным ситуациям и ликвидации последствий стихийных бедствий по Саратовской области</t>
  </si>
  <si>
    <t>* уточненные бюджетные назначения на 1 ноября 2023 года</t>
  </si>
  <si>
    <t>Прогноз доходов бюджета 
на 2023 г.*</t>
  </si>
  <si>
    <t>Департамент Гагаринского административного района муниципа-льного образования «Город Саратов»</t>
  </si>
  <si>
    <t xml:space="preserve">Председатель комитета по финансам администрации муниципального образования «Город Саратов» </t>
  </si>
</sst>
</file>

<file path=xl/styles.xml><?xml version="1.0" encoding="utf-8"?>
<styleSheet xmlns="http://schemas.openxmlformats.org/spreadsheetml/2006/main">
  <numFmts count="2">
    <numFmt numFmtId="164" formatCode="#,##0.0_ ;[Red]\-#,##0.0\ "/>
    <numFmt numFmtId="165" formatCode="#,##0_ ;[Red]\-#,##0\ 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sz val="13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Arial"/>
      <family val="2"/>
      <charset val="204"/>
    </font>
    <font>
      <sz val="14"/>
      <color indexed="8"/>
      <name val="Times New Roman"/>
      <family val="1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0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</cellStyleXfs>
  <cellXfs count="82">
    <xf numFmtId="0" fontId="0" fillId="0" borderId="0" xfId="0"/>
    <xf numFmtId="164" fontId="3" fillId="2" borderId="0" xfId="0" applyNumberFormat="1" applyFont="1" applyFill="1"/>
    <xf numFmtId="164" fontId="3" fillId="0" borderId="1" xfId="0" applyNumberFormat="1" applyFont="1" applyFill="1" applyBorder="1" applyAlignment="1">
      <alignment horizontal="right" wrapText="1"/>
    </xf>
    <xf numFmtId="164" fontId="3" fillId="0" borderId="1" xfId="0" applyNumberFormat="1" applyFont="1" applyFill="1" applyBorder="1" applyAlignment="1">
      <alignment horizontal="right"/>
    </xf>
    <xf numFmtId="164" fontId="6" fillId="0" borderId="1" xfId="1" applyNumberFormat="1" applyFont="1" applyFill="1" applyBorder="1" applyAlignment="1" applyProtection="1">
      <alignment horizontal="center" vertical="top" wrapText="1"/>
      <protection hidden="1"/>
    </xf>
    <xf numFmtId="164" fontId="3" fillId="0" borderId="1" xfId="1" applyNumberFormat="1" applyFont="1" applyFill="1" applyBorder="1" applyAlignment="1" applyProtection="1">
      <alignment horizontal="left" vertical="top" wrapText="1"/>
      <protection hidden="1"/>
    </xf>
    <xf numFmtId="0" fontId="3" fillId="0" borderId="1" xfId="9" applyNumberFormat="1" applyFont="1" applyFill="1" applyBorder="1" applyAlignment="1" applyProtection="1">
      <alignment horizontal="left" vertical="top" wrapText="1"/>
      <protection hidden="1"/>
    </xf>
    <xf numFmtId="0" fontId="3" fillId="0" borderId="1" xfId="10" applyNumberFormat="1" applyFont="1" applyFill="1" applyBorder="1" applyAlignment="1" applyProtection="1">
      <alignment horizontal="left" vertical="top" wrapText="1"/>
      <protection hidden="1"/>
    </xf>
    <xf numFmtId="0" fontId="3" fillId="0" borderId="1" xfId="11" applyNumberFormat="1" applyFont="1" applyFill="1" applyBorder="1" applyAlignment="1" applyProtection="1">
      <alignment horizontal="left" vertical="top" wrapText="1"/>
      <protection hidden="1"/>
    </xf>
    <xf numFmtId="0" fontId="3" fillId="0" borderId="1" xfId="12" applyNumberFormat="1" applyFont="1" applyFill="1" applyBorder="1" applyAlignment="1" applyProtection="1">
      <alignment horizontal="left" vertical="top" wrapText="1"/>
      <protection hidden="1"/>
    </xf>
    <xf numFmtId="0" fontId="3" fillId="0" borderId="1" xfId="13" applyNumberFormat="1" applyFont="1" applyFill="1" applyBorder="1" applyAlignment="1" applyProtection="1">
      <alignment horizontal="left" vertical="top" wrapText="1"/>
      <protection hidden="1"/>
    </xf>
    <xf numFmtId="0" fontId="3" fillId="0" borderId="1" xfId="14" applyNumberFormat="1" applyFont="1" applyFill="1" applyBorder="1" applyAlignment="1" applyProtection="1">
      <alignment horizontal="left" vertical="top" wrapText="1"/>
      <protection hidden="1"/>
    </xf>
    <xf numFmtId="0" fontId="3" fillId="0" borderId="1" xfId="15" applyNumberFormat="1" applyFont="1" applyFill="1" applyBorder="1" applyAlignment="1" applyProtection="1">
      <alignment horizontal="left" vertical="top" wrapText="1"/>
      <protection hidden="1"/>
    </xf>
    <xf numFmtId="0" fontId="3" fillId="0" borderId="1" xfId="16" applyNumberFormat="1" applyFont="1" applyFill="1" applyBorder="1" applyAlignment="1" applyProtection="1">
      <alignment horizontal="left" vertical="top" wrapText="1"/>
      <protection hidden="1"/>
    </xf>
    <xf numFmtId="0" fontId="3" fillId="0" borderId="1" xfId="17" applyNumberFormat="1" applyFont="1" applyFill="1" applyBorder="1" applyAlignment="1" applyProtection="1">
      <alignment horizontal="left" vertical="top" wrapText="1"/>
      <protection hidden="1"/>
    </xf>
    <xf numFmtId="0" fontId="3" fillId="0" borderId="1" xfId="18" applyNumberFormat="1" applyFont="1" applyFill="1" applyBorder="1" applyAlignment="1" applyProtection="1">
      <alignment horizontal="left" vertical="top" wrapText="1"/>
      <protection hidden="1"/>
    </xf>
    <xf numFmtId="0" fontId="3" fillId="0" borderId="1" xfId="19" applyNumberFormat="1" applyFont="1" applyFill="1" applyBorder="1" applyAlignment="1" applyProtection="1">
      <alignment horizontal="left" vertical="top" wrapText="1"/>
      <protection hidden="1"/>
    </xf>
    <xf numFmtId="0" fontId="3" fillId="0" borderId="1" xfId="20" applyNumberFormat="1" applyFont="1" applyFill="1" applyBorder="1" applyAlignment="1" applyProtection="1">
      <alignment horizontal="left" vertical="top" wrapText="1"/>
      <protection hidden="1"/>
    </xf>
    <xf numFmtId="0" fontId="3" fillId="0" borderId="1" xfId="21" applyNumberFormat="1" applyFont="1" applyFill="1" applyBorder="1" applyAlignment="1" applyProtection="1">
      <alignment horizontal="left" vertical="top" wrapText="1"/>
      <protection hidden="1"/>
    </xf>
    <xf numFmtId="164" fontId="3" fillId="0" borderId="1" xfId="8" applyNumberFormat="1" applyFont="1" applyFill="1" applyBorder="1" applyAlignment="1" applyProtection="1">
      <alignment horizontal="left" vertical="top" wrapText="1"/>
      <protection hidden="1"/>
    </xf>
    <xf numFmtId="164" fontId="3" fillId="3" borderId="0" xfId="0" applyNumberFormat="1" applyFont="1" applyFill="1"/>
    <xf numFmtId="0" fontId="6" fillId="0" borderId="1" xfId="1" applyNumberFormat="1" applyFont="1" applyFill="1" applyBorder="1" applyAlignment="1" applyProtection="1">
      <alignment horizontal="center" vertical="top"/>
      <protection hidden="1"/>
    </xf>
    <xf numFmtId="164" fontId="3" fillId="4" borderId="0" xfId="0" applyNumberFormat="1" applyFont="1" applyFill="1"/>
    <xf numFmtId="164" fontId="3" fillId="0" borderId="1" xfId="0" applyNumberFormat="1" applyFont="1" applyFill="1" applyBorder="1" applyAlignment="1">
      <alignment horizontal="left" vertical="top" wrapText="1" shrinkToFit="1"/>
    </xf>
    <xf numFmtId="164" fontId="7" fillId="0" borderId="0" xfId="0" applyNumberFormat="1" applyFont="1" applyFill="1" applyBorder="1" applyAlignment="1">
      <alignment horizontal="centerContinuous" vertical="center" wrapText="1" shrinkToFit="1"/>
    </xf>
    <xf numFmtId="164" fontId="3" fillId="0" borderId="0" xfId="0" applyNumberFormat="1" applyFont="1" applyFill="1" applyBorder="1" applyAlignment="1">
      <alignment horizontal="center" vertical="center" wrapText="1" shrinkToFit="1"/>
    </xf>
    <xf numFmtId="164" fontId="3" fillId="0" borderId="0" xfId="0" applyNumberFormat="1" applyFont="1" applyFill="1" applyBorder="1" applyAlignment="1">
      <alignment horizontal="center" wrapText="1" shrinkToFit="1"/>
    </xf>
    <xf numFmtId="164" fontId="4" fillId="0" borderId="0" xfId="0" applyNumberFormat="1" applyFont="1" applyFill="1" applyBorder="1" applyAlignment="1">
      <alignment horizontal="right" wrapText="1" shrinkToFit="1"/>
    </xf>
    <xf numFmtId="164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 wrapText="1" shrinkToFit="1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left" vertical="top" wrapText="1"/>
    </xf>
    <xf numFmtId="164" fontId="3" fillId="0" borderId="1" xfId="0" applyNumberFormat="1" applyFont="1" applyFill="1" applyBorder="1" applyAlignment="1">
      <alignment horizontal="left" vertical="top"/>
    </xf>
    <xf numFmtId="164" fontId="5" fillId="0" borderId="1" xfId="0" applyNumberFormat="1" applyFont="1" applyFill="1" applyBorder="1" applyAlignment="1">
      <alignment horizontal="left" vertical="top" wrapText="1"/>
    </xf>
    <xf numFmtId="164" fontId="3" fillId="0" borderId="1" xfId="1" applyNumberFormat="1" applyFont="1" applyFill="1" applyBorder="1" applyAlignment="1" applyProtection="1">
      <alignment horizontal="right" wrapText="1"/>
      <protection hidden="1"/>
    </xf>
    <xf numFmtId="164" fontId="5" fillId="0" borderId="1" xfId="1" applyNumberFormat="1" applyFont="1" applyFill="1" applyBorder="1" applyAlignment="1" applyProtection="1">
      <alignment horizontal="left" vertical="top" wrapText="1"/>
      <protection hidden="1"/>
    </xf>
    <xf numFmtId="164" fontId="6" fillId="0" borderId="1" xfId="0" applyNumberFormat="1" applyFont="1" applyFill="1" applyBorder="1" applyAlignment="1">
      <alignment horizontal="center" vertical="top"/>
    </xf>
    <xf numFmtId="164" fontId="6" fillId="0" borderId="1" xfId="1" applyNumberFormat="1" applyFont="1" applyFill="1" applyBorder="1" applyAlignment="1" applyProtection="1">
      <alignment horizontal="center" vertical="top"/>
      <protection hidden="1"/>
    </xf>
    <xf numFmtId="49" fontId="6" fillId="0" borderId="1" xfId="26" applyNumberFormat="1" applyFont="1" applyFill="1" applyBorder="1" applyAlignment="1" applyProtection="1">
      <alignment horizontal="center" vertical="top" wrapText="1"/>
      <protection hidden="1"/>
    </xf>
    <xf numFmtId="0" fontId="3" fillId="0" borderId="1" xfId="26" applyNumberFormat="1" applyFont="1" applyFill="1" applyBorder="1" applyAlignment="1" applyProtection="1">
      <alignment horizontal="left" vertical="top" wrapText="1"/>
      <protection hidden="1"/>
    </xf>
    <xf numFmtId="0" fontId="3" fillId="0" borderId="1" xfId="22" applyNumberFormat="1" applyFont="1" applyFill="1" applyBorder="1" applyAlignment="1" applyProtection="1">
      <alignment horizontal="left" vertical="top" wrapText="1"/>
      <protection hidden="1"/>
    </xf>
    <xf numFmtId="0" fontId="3" fillId="0" borderId="1" xfId="27" applyNumberFormat="1" applyFont="1" applyFill="1" applyBorder="1" applyAlignment="1" applyProtection="1">
      <alignment horizontal="left" vertical="top" wrapText="1"/>
      <protection hidden="1"/>
    </xf>
    <xf numFmtId="0" fontId="6" fillId="0" borderId="1" xfId="1" applyNumberFormat="1" applyFont="1" applyFill="1" applyBorder="1" applyAlignment="1" applyProtection="1">
      <alignment horizontal="center" vertical="top" wrapText="1"/>
      <protection hidden="1"/>
    </xf>
    <xf numFmtId="164" fontId="3" fillId="0" borderId="1" xfId="0" applyNumberFormat="1" applyFont="1" applyFill="1" applyBorder="1"/>
    <xf numFmtId="0" fontId="3" fillId="0" borderId="1" xfId="29" applyNumberFormat="1" applyFont="1" applyFill="1" applyBorder="1" applyAlignment="1" applyProtection="1">
      <alignment horizontal="left" vertical="top" wrapText="1"/>
      <protection hidden="1"/>
    </xf>
    <xf numFmtId="49" fontId="6" fillId="0" borderId="1" xfId="28" applyNumberFormat="1" applyFont="1" applyFill="1" applyBorder="1" applyAlignment="1" applyProtection="1">
      <alignment horizontal="center" vertical="top"/>
      <protection hidden="1"/>
    </xf>
    <xf numFmtId="0" fontId="3" fillId="0" borderId="1" xfId="28" applyNumberFormat="1" applyFont="1" applyFill="1" applyBorder="1" applyAlignment="1" applyProtection="1">
      <alignment horizontal="left" vertical="top" wrapText="1"/>
      <protection hidden="1"/>
    </xf>
    <xf numFmtId="0" fontId="3" fillId="0" borderId="1" xfId="23" applyNumberFormat="1" applyFont="1" applyFill="1" applyBorder="1" applyAlignment="1" applyProtection="1">
      <alignment horizontal="left" vertical="top" wrapText="1"/>
      <protection hidden="1"/>
    </xf>
    <xf numFmtId="0" fontId="9" fillId="0" borderId="1" xfId="0" applyFont="1" applyFill="1" applyBorder="1" applyAlignment="1">
      <alignment horizontal="left" vertical="top" wrapText="1"/>
    </xf>
    <xf numFmtId="0" fontId="3" fillId="0" borderId="1" xfId="24" applyNumberFormat="1" applyFont="1" applyFill="1" applyBorder="1" applyAlignment="1" applyProtection="1">
      <alignment horizontal="left" vertical="top" wrapText="1"/>
      <protection hidden="1"/>
    </xf>
    <xf numFmtId="0" fontId="3" fillId="0" borderId="1" xfId="34" applyNumberFormat="1" applyFont="1" applyFill="1" applyBorder="1" applyAlignment="1" applyProtection="1">
      <alignment horizontal="left" vertical="top" wrapText="1"/>
      <protection hidden="1"/>
    </xf>
    <xf numFmtId="0" fontId="3" fillId="0" borderId="1" xfId="25" applyNumberFormat="1" applyFont="1" applyFill="1" applyBorder="1" applyAlignment="1" applyProtection="1">
      <alignment horizontal="left" vertical="top" wrapText="1"/>
      <protection hidden="1"/>
    </xf>
    <xf numFmtId="49" fontId="6" fillId="0" borderId="1" xfId="1" applyNumberFormat="1" applyFont="1" applyFill="1" applyBorder="1" applyAlignment="1" applyProtection="1">
      <alignment horizontal="center" vertical="top"/>
      <protection hidden="1"/>
    </xf>
    <xf numFmtId="0" fontId="3" fillId="0" borderId="1" xfId="30" applyNumberFormat="1" applyFont="1" applyFill="1" applyBorder="1" applyAlignment="1" applyProtection="1">
      <alignment horizontal="left" vertical="top" wrapText="1"/>
      <protection hidden="1"/>
    </xf>
    <xf numFmtId="0" fontId="3" fillId="0" borderId="1" xfId="35" applyNumberFormat="1" applyFont="1" applyFill="1" applyBorder="1" applyAlignment="1" applyProtection="1">
      <alignment horizontal="left" vertical="top" wrapText="1"/>
      <protection hidden="1"/>
    </xf>
    <xf numFmtId="0" fontId="3" fillId="0" borderId="1" xfId="1" applyNumberFormat="1" applyFont="1" applyFill="1" applyBorder="1" applyAlignment="1" applyProtection="1">
      <alignment horizontal="left" vertical="top" wrapText="1"/>
      <protection hidden="1"/>
    </xf>
    <xf numFmtId="164" fontId="3" fillId="0" borderId="1" xfId="0" applyNumberFormat="1" applyFont="1" applyFill="1" applyBorder="1" applyAlignment="1">
      <alignment wrapText="1"/>
    </xf>
    <xf numFmtId="0" fontId="3" fillId="0" borderId="1" xfId="36" applyNumberFormat="1" applyFont="1" applyFill="1" applyBorder="1" applyAlignment="1" applyProtection="1">
      <alignment horizontal="left" vertical="top" wrapText="1"/>
      <protection hidden="1"/>
    </xf>
    <xf numFmtId="0" fontId="3" fillId="0" borderId="1" xfId="31" applyNumberFormat="1" applyFont="1" applyFill="1" applyBorder="1" applyAlignment="1" applyProtection="1">
      <alignment horizontal="left" vertical="top" wrapText="1"/>
      <protection hidden="1"/>
    </xf>
    <xf numFmtId="0" fontId="3" fillId="0" borderId="1" xfId="32" applyNumberFormat="1" applyFont="1" applyFill="1" applyBorder="1" applyAlignment="1" applyProtection="1">
      <alignment horizontal="left" vertical="top" wrapText="1"/>
      <protection hidden="1"/>
    </xf>
    <xf numFmtId="0" fontId="3" fillId="0" borderId="1" xfId="37" applyNumberFormat="1" applyFont="1" applyFill="1" applyBorder="1" applyAlignment="1" applyProtection="1">
      <alignment horizontal="left" vertical="top" wrapText="1"/>
      <protection hidden="1"/>
    </xf>
    <xf numFmtId="0" fontId="3" fillId="0" borderId="1" xfId="33" applyNumberFormat="1" applyFont="1" applyFill="1" applyBorder="1" applyAlignment="1" applyProtection="1">
      <alignment horizontal="left" vertical="top" wrapText="1"/>
      <protection hidden="1"/>
    </xf>
    <xf numFmtId="164" fontId="5" fillId="0" borderId="1" xfId="0" applyNumberFormat="1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center" vertical="top" wrapText="1" shrinkToFit="1"/>
    </xf>
    <xf numFmtId="164" fontId="3" fillId="0" borderId="1" xfId="0" applyNumberFormat="1" applyFont="1" applyFill="1" applyBorder="1" applyAlignment="1">
      <alignment horizontal="left" wrapText="1" shrinkToFit="1"/>
    </xf>
    <xf numFmtId="165" fontId="3" fillId="0" borderId="0" xfId="0" applyNumberFormat="1" applyFont="1" applyFill="1" applyBorder="1" applyAlignment="1">
      <alignment horizontal="left" vertical="center"/>
    </xf>
    <xf numFmtId="164" fontId="3" fillId="0" borderId="0" xfId="0" applyNumberFormat="1" applyFont="1" applyFill="1" applyBorder="1" applyAlignment="1">
      <alignment horizontal="center" vertical="top" wrapText="1" shrinkToFit="1"/>
    </xf>
    <xf numFmtId="164" fontId="3" fillId="0" borderId="0" xfId="0" applyNumberFormat="1" applyFont="1" applyFill="1" applyBorder="1" applyAlignment="1">
      <alignment horizontal="left" wrapText="1" shrinkToFit="1"/>
    </xf>
    <xf numFmtId="164" fontId="3" fillId="0" borderId="0" xfId="0" applyNumberFormat="1" applyFont="1" applyFill="1" applyBorder="1" applyAlignment="1">
      <alignment horizontal="left" vertical="top"/>
    </xf>
    <xf numFmtId="164" fontId="3" fillId="0" borderId="0" xfId="0" applyNumberFormat="1" applyFont="1" applyFill="1" applyBorder="1" applyAlignment="1">
      <alignment horizontal="right" wrapText="1"/>
    </xf>
    <xf numFmtId="164" fontId="7" fillId="0" borderId="0" xfId="0" applyNumberFormat="1" applyFont="1" applyFill="1" applyBorder="1" applyAlignment="1"/>
    <xf numFmtId="164" fontId="7" fillId="0" borderId="0" xfId="0" applyNumberFormat="1" applyFont="1" applyFill="1" applyAlignment="1">
      <alignment horizontal="left" vertical="top"/>
    </xf>
    <xf numFmtId="164" fontId="7" fillId="0" borderId="0" xfId="0" applyNumberFormat="1" applyFont="1" applyFill="1" applyBorder="1" applyAlignment="1">
      <alignment horizontal="right"/>
    </xf>
    <xf numFmtId="164" fontId="3" fillId="0" borderId="0" xfId="0" applyNumberFormat="1" applyFont="1" applyFill="1" applyBorder="1" applyAlignment="1">
      <alignment vertical="top" wrapText="1" shrinkToFit="1"/>
    </xf>
    <xf numFmtId="164" fontId="3" fillId="0" borderId="0" xfId="0" applyNumberFormat="1" applyFont="1" applyFill="1" applyBorder="1" applyAlignment="1"/>
    <xf numFmtId="164" fontId="3" fillId="0" borderId="0" xfId="0" applyNumberFormat="1" applyFont="1" applyFill="1"/>
    <xf numFmtId="164" fontId="3" fillId="0" borderId="0" xfId="0" applyNumberFormat="1" applyFont="1" applyFill="1" applyAlignment="1">
      <alignment horizontal="center"/>
    </xf>
    <xf numFmtId="164" fontId="3" fillId="0" borderId="0" xfId="0" applyNumberFormat="1" applyFont="1" applyFill="1" applyAlignment="1"/>
    <xf numFmtId="164" fontId="3" fillId="0" borderId="1" xfId="0" applyNumberFormat="1" applyFont="1" applyFill="1" applyBorder="1" applyAlignment="1">
      <alignment horizontal="center" vertical="center" wrapText="1" shrinkToFit="1"/>
    </xf>
    <xf numFmtId="164" fontId="3" fillId="0" borderId="1" xfId="0" applyNumberFormat="1" applyFont="1" applyFill="1" applyBorder="1" applyAlignment="1">
      <alignment horizontal="center" vertical="center"/>
    </xf>
  </cellXfs>
  <cellStyles count="50">
    <cellStyle name="Обычный" xfId="0" builtinId="0"/>
    <cellStyle name="Обычный 10" xfId="16"/>
    <cellStyle name="Обычный 11" xfId="17"/>
    <cellStyle name="Обычный 12" xfId="18"/>
    <cellStyle name="Обычный 126" xfId="26"/>
    <cellStyle name="Обычный 13" xfId="19"/>
    <cellStyle name="Обычный 14" xfId="20"/>
    <cellStyle name="Обычный 15" xfId="21"/>
    <cellStyle name="Обычный 16" xfId="22"/>
    <cellStyle name="Обычный 17" xfId="38"/>
    <cellStyle name="Обычный 18" xfId="23"/>
    <cellStyle name="Обычный 19" xfId="24"/>
    <cellStyle name="Обычный 2" xfId="1"/>
    <cellStyle name="Обычный 2 2" xfId="2"/>
    <cellStyle name="Обычный 2 3" xfId="3"/>
    <cellStyle name="Обычный 2 4" xfId="4"/>
    <cellStyle name="Обычный 2 5" xfId="5"/>
    <cellStyle name="Обычный 2 6" xfId="6"/>
    <cellStyle name="Обычный 2 7" xfId="7"/>
    <cellStyle name="Обычный 2 8" xfId="8"/>
    <cellStyle name="Обычный 20" xfId="34"/>
    <cellStyle name="Обычный 21" xfId="39"/>
    <cellStyle name="Обычный 22" xfId="25"/>
    <cellStyle name="Обычный 23" xfId="40"/>
    <cellStyle name="Обычный 24" xfId="29"/>
    <cellStyle name="Обычный 25" xfId="35"/>
    <cellStyle name="Обычный 26" xfId="41"/>
    <cellStyle name="Обычный 27" xfId="30"/>
    <cellStyle name="Обычный 28" xfId="42"/>
    <cellStyle name="Обычный 29" xfId="36"/>
    <cellStyle name="Обычный 3" xfId="9"/>
    <cellStyle name="Обычный 30" xfId="31"/>
    <cellStyle name="Обычный 31" xfId="32"/>
    <cellStyle name="Обычный 32" xfId="37"/>
    <cellStyle name="Обычный 33" xfId="33"/>
    <cellStyle name="Обычный 34" xfId="43"/>
    <cellStyle name="Обычный 35" xfId="44"/>
    <cellStyle name="Обычный 36" xfId="45"/>
    <cellStyle name="Обычный 37" xfId="46"/>
    <cellStyle name="Обычный 38" xfId="47"/>
    <cellStyle name="Обычный 39" xfId="48"/>
    <cellStyle name="Обычный 4" xfId="10"/>
    <cellStyle name="Обычный 41" xfId="49"/>
    <cellStyle name="Обычный 5" xfId="11"/>
    <cellStyle name="Обычный 57" xfId="27"/>
    <cellStyle name="Обычный 6" xfId="12"/>
    <cellStyle name="Обычный 69" xfId="28"/>
    <cellStyle name="Обычный 7" xfId="13"/>
    <cellStyle name="Обычный 8" xfId="14"/>
    <cellStyle name="Обычный 9" xfId="15"/>
  </cellStyles>
  <dxfs count="0"/>
  <tableStyles count="0" defaultTableStyle="TableStyleMedium9" defaultPivotStyle="PivotStyleLight16"/>
  <colors>
    <mruColors>
      <color rgb="FFCCFFCC"/>
      <color rgb="FFFF99FF"/>
      <color rgb="FFFF33CC"/>
      <color rgb="FFFF9999"/>
      <color rgb="FFFF9900"/>
      <color rgb="FFFF9933"/>
      <color rgb="FFFF0066"/>
      <color rgb="FFFFCC66"/>
      <color rgb="FFFF99CC"/>
      <color rgb="FFCC33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19"/>
  <sheetViews>
    <sheetView showGridLines="0" tabSelected="1" view="pageBreakPreview" zoomScale="60" zoomScaleNormal="70" workbookViewId="0">
      <pane ySplit="5" topLeftCell="A6" activePane="bottomLeft" state="frozen"/>
      <selection pane="bottomLeft"/>
    </sheetView>
  </sheetViews>
  <sheetFormatPr defaultRowHeight="18.75"/>
  <cols>
    <col min="1" max="1" width="9.42578125" style="77" customWidth="1"/>
    <col min="2" max="2" width="32" style="78" customWidth="1"/>
    <col min="3" max="3" width="65.5703125" style="79" customWidth="1"/>
    <col min="4" max="4" width="25.5703125" style="77" customWidth="1"/>
    <col min="5" max="10" width="17.7109375" style="77" customWidth="1"/>
    <col min="11" max="16384" width="9.140625" style="1"/>
  </cols>
  <sheetData>
    <row r="1" spans="1:10" ht="50.25" customHeight="1">
      <c r="A1" s="24" t="s">
        <v>441</v>
      </c>
      <c r="B1" s="24"/>
      <c r="C1" s="24"/>
      <c r="D1" s="24"/>
      <c r="E1" s="24"/>
      <c r="F1" s="24"/>
      <c r="G1" s="24"/>
      <c r="H1" s="24"/>
      <c r="I1" s="24"/>
      <c r="J1" s="24"/>
    </row>
    <row r="2" spans="1:10" ht="19.5" customHeight="1">
      <c r="A2" s="25"/>
      <c r="B2" s="25"/>
      <c r="C2" s="26"/>
      <c r="D2" s="25"/>
      <c r="E2" s="25"/>
      <c r="F2" s="25"/>
      <c r="G2" s="25"/>
      <c r="H2" s="25"/>
      <c r="I2" s="25"/>
      <c r="J2" s="27" t="s">
        <v>5</v>
      </c>
    </row>
    <row r="3" spans="1:10" ht="18.75" customHeight="1">
      <c r="A3" s="81" t="s">
        <v>0</v>
      </c>
      <c r="B3" s="81" t="s">
        <v>7</v>
      </c>
      <c r="C3" s="81"/>
      <c r="D3" s="80" t="s">
        <v>6</v>
      </c>
      <c r="E3" s="80" t="s">
        <v>517</v>
      </c>
      <c r="F3" s="80" t="s">
        <v>442</v>
      </c>
      <c r="G3" s="80" t="s">
        <v>443</v>
      </c>
      <c r="H3" s="81" t="s">
        <v>3</v>
      </c>
      <c r="I3" s="81"/>
      <c r="J3" s="81"/>
    </row>
    <row r="4" spans="1:10" ht="77.25" customHeight="1">
      <c r="A4" s="81"/>
      <c r="B4" s="28" t="s">
        <v>1</v>
      </c>
      <c r="C4" s="28" t="s">
        <v>2</v>
      </c>
      <c r="D4" s="80"/>
      <c r="E4" s="80"/>
      <c r="F4" s="80"/>
      <c r="G4" s="80"/>
      <c r="H4" s="29" t="s">
        <v>301</v>
      </c>
      <c r="I4" s="29" t="s">
        <v>361</v>
      </c>
      <c r="J4" s="29" t="s">
        <v>444</v>
      </c>
    </row>
    <row r="5" spans="1:10">
      <c r="A5" s="30">
        <v>1</v>
      </c>
      <c r="B5" s="30">
        <v>2</v>
      </c>
      <c r="C5" s="31">
        <v>3</v>
      </c>
      <c r="D5" s="30">
        <v>4</v>
      </c>
      <c r="E5" s="30">
        <v>5</v>
      </c>
      <c r="F5" s="30">
        <v>6</v>
      </c>
      <c r="G5" s="30">
        <v>7</v>
      </c>
      <c r="H5" s="30">
        <v>8</v>
      </c>
      <c r="I5" s="30">
        <v>9</v>
      </c>
      <c r="J5" s="30">
        <v>10</v>
      </c>
    </row>
    <row r="6" spans="1:10">
      <c r="A6" s="32">
        <v>1</v>
      </c>
      <c r="B6" s="4" t="s">
        <v>28</v>
      </c>
      <c r="C6" s="33" t="s">
        <v>29</v>
      </c>
      <c r="D6" s="33"/>
      <c r="E6" s="2">
        <f>E7+E9+E11+E15+E19+E30+E57+E59+E95+E112+E297+E31</f>
        <v>11590895</v>
      </c>
      <c r="F6" s="2">
        <f>F7+F9+F11+F15+F19+F30+F57+F59+F95+F112+F297+F31</f>
        <v>8694930.8000000007</v>
      </c>
      <c r="G6" s="2">
        <f>G7+G9+G11+G15+G19+G30+G57+G59+G95+G112+G297+G31</f>
        <v>11590895.039999999</v>
      </c>
      <c r="H6" s="2">
        <f>H7+H9+H11+H15+H19+H30+H31+H57+H59+H95+H112+H297</f>
        <v>12172085.300000001</v>
      </c>
      <c r="I6" s="2">
        <f>I7+I9+I11+I15+I19+I30+I31+I57+I59+I95+I112+I297</f>
        <v>12858394.199999999</v>
      </c>
      <c r="J6" s="2">
        <f>J7+J9+J11+J15+J19+J30+J31+J57+J59+J95+J112+J297</f>
        <v>13631047.800000001</v>
      </c>
    </row>
    <row r="7" spans="1:10">
      <c r="A7" s="32">
        <v>2</v>
      </c>
      <c r="B7" s="4" t="s">
        <v>30</v>
      </c>
      <c r="C7" s="33" t="s">
        <v>31</v>
      </c>
      <c r="D7" s="34"/>
      <c r="E7" s="2">
        <f t="shared" ref="E7:J7" si="0">E8</f>
        <v>7500000</v>
      </c>
      <c r="F7" s="2">
        <f t="shared" si="0"/>
        <v>5990116.0999999996</v>
      </c>
      <c r="G7" s="2">
        <f t="shared" si="0"/>
        <v>7500000</v>
      </c>
      <c r="H7" s="2">
        <f t="shared" si="0"/>
        <v>8124649</v>
      </c>
      <c r="I7" s="2">
        <f t="shared" si="0"/>
        <v>8733997</v>
      </c>
      <c r="J7" s="2">
        <f t="shared" si="0"/>
        <v>9389047</v>
      </c>
    </row>
    <row r="8" spans="1:10" ht="61.5" customHeight="1">
      <c r="A8" s="32">
        <v>3</v>
      </c>
      <c r="B8" s="4" t="s">
        <v>67</v>
      </c>
      <c r="C8" s="33" t="s">
        <v>68</v>
      </c>
      <c r="D8" s="5" t="s">
        <v>8</v>
      </c>
      <c r="E8" s="2">
        <v>7500000</v>
      </c>
      <c r="F8" s="2">
        <v>5990116.0999999996</v>
      </c>
      <c r="G8" s="2">
        <v>7500000</v>
      </c>
      <c r="H8" s="2">
        <v>8124649</v>
      </c>
      <c r="I8" s="2">
        <v>8733997</v>
      </c>
      <c r="J8" s="2">
        <v>9389047</v>
      </c>
    </row>
    <row r="9" spans="1:10" ht="56.25">
      <c r="A9" s="32">
        <v>4</v>
      </c>
      <c r="B9" s="4" t="s">
        <v>26</v>
      </c>
      <c r="C9" s="33" t="s">
        <v>25</v>
      </c>
      <c r="D9" s="33"/>
      <c r="E9" s="2">
        <f t="shared" ref="E9:J9" si="1">E10</f>
        <v>98200</v>
      </c>
      <c r="F9" s="2">
        <f t="shared" si="1"/>
        <v>86016.2</v>
      </c>
      <c r="G9" s="2">
        <f t="shared" si="1"/>
        <v>98200</v>
      </c>
      <c r="H9" s="2">
        <f t="shared" si="1"/>
        <v>97467</v>
      </c>
      <c r="I9" s="2">
        <f t="shared" si="1"/>
        <v>99565</v>
      </c>
      <c r="J9" s="2">
        <f t="shared" si="1"/>
        <v>134275</v>
      </c>
    </row>
    <row r="10" spans="1:10" ht="58.5" customHeight="1">
      <c r="A10" s="32">
        <v>5</v>
      </c>
      <c r="B10" s="4" t="s">
        <v>445</v>
      </c>
      <c r="C10" s="33" t="s">
        <v>27</v>
      </c>
      <c r="D10" s="5" t="s">
        <v>8</v>
      </c>
      <c r="E10" s="2">
        <v>98200</v>
      </c>
      <c r="F10" s="2">
        <v>86016.2</v>
      </c>
      <c r="G10" s="2">
        <v>98200</v>
      </c>
      <c r="H10" s="2">
        <v>97467</v>
      </c>
      <c r="I10" s="2">
        <v>99565</v>
      </c>
      <c r="J10" s="2">
        <v>134275</v>
      </c>
    </row>
    <row r="11" spans="1:10">
      <c r="A11" s="32">
        <v>6</v>
      </c>
      <c r="B11" s="4" t="s">
        <v>35</v>
      </c>
      <c r="C11" s="34" t="s">
        <v>36</v>
      </c>
      <c r="D11" s="34"/>
      <c r="E11" s="2">
        <f t="shared" ref="E11:J11" si="2">E12+E13+E14</f>
        <v>272114</v>
      </c>
      <c r="F11" s="2">
        <f t="shared" si="2"/>
        <v>166157.5</v>
      </c>
      <c r="G11" s="2">
        <f t="shared" si="2"/>
        <v>272114</v>
      </c>
      <c r="H11" s="2">
        <f t="shared" si="2"/>
        <v>282992</v>
      </c>
      <c r="I11" s="2">
        <f t="shared" si="2"/>
        <v>293604</v>
      </c>
      <c r="J11" s="2">
        <f t="shared" si="2"/>
        <v>304325</v>
      </c>
    </row>
    <row r="12" spans="1:10" ht="60" customHeight="1">
      <c r="A12" s="32">
        <v>7</v>
      </c>
      <c r="B12" s="4" t="s">
        <v>32</v>
      </c>
      <c r="C12" s="33" t="s">
        <v>33</v>
      </c>
      <c r="D12" s="5" t="s">
        <v>8</v>
      </c>
      <c r="E12" s="2">
        <v>-2000</v>
      </c>
      <c r="F12" s="2">
        <v>-1403.2</v>
      </c>
      <c r="G12" s="2">
        <v>-2000</v>
      </c>
      <c r="H12" s="2">
        <v>0</v>
      </c>
      <c r="I12" s="2">
        <v>0</v>
      </c>
      <c r="J12" s="2">
        <v>0</v>
      </c>
    </row>
    <row r="13" spans="1:10" ht="60" customHeight="1">
      <c r="A13" s="32">
        <v>8</v>
      </c>
      <c r="B13" s="4" t="s">
        <v>267</v>
      </c>
      <c r="C13" s="34" t="s">
        <v>34</v>
      </c>
      <c r="D13" s="5" t="s">
        <v>8</v>
      </c>
      <c r="E13" s="2">
        <v>35226</v>
      </c>
      <c r="F13" s="2">
        <v>34159.599999999999</v>
      </c>
      <c r="G13" s="2">
        <v>35226</v>
      </c>
      <c r="H13" s="2">
        <v>35405</v>
      </c>
      <c r="I13" s="2">
        <v>36361</v>
      </c>
      <c r="J13" s="2">
        <v>37307</v>
      </c>
    </row>
    <row r="14" spans="1:10" ht="58.5" customHeight="1">
      <c r="A14" s="32">
        <v>9</v>
      </c>
      <c r="B14" s="4" t="s">
        <v>268</v>
      </c>
      <c r="C14" s="33" t="s">
        <v>88</v>
      </c>
      <c r="D14" s="5" t="s">
        <v>8</v>
      </c>
      <c r="E14" s="2">
        <v>238888</v>
      </c>
      <c r="F14" s="2">
        <v>133401.1</v>
      </c>
      <c r="G14" s="2">
        <v>238888</v>
      </c>
      <c r="H14" s="2">
        <v>247587</v>
      </c>
      <c r="I14" s="2">
        <v>257243</v>
      </c>
      <c r="J14" s="2">
        <v>267018</v>
      </c>
    </row>
    <row r="15" spans="1:10">
      <c r="A15" s="32">
        <v>10</v>
      </c>
      <c r="B15" s="4" t="s">
        <v>37</v>
      </c>
      <c r="C15" s="33" t="s">
        <v>38</v>
      </c>
      <c r="D15" s="33"/>
      <c r="E15" s="2">
        <f t="shared" ref="E15:J15" si="3">E16+E18+E17</f>
        <v>2535019</v>
      </c>
      <c r="F15" s="2">
        <f t="shared" si="3"/>
        <v>1476669.5</v>
      </c>
      <c r="G15" s="2">
        <f t="shared" si="3"/>
        <v>2535019</v>
      </c>
      <c r="H15" s="2">
        <f t="shared" si="3"/>
        <v>2586800</v>
      </c>
      <c r="I15" s="2">
        <f t="shared" si="3"/>
        <v>2664531</v>
      </c>
      <c r="J15" s="2">
        <f t="shared" si="3"/>
        <v>2745849</v>
      </c>
    </row>
    <row r="16" spans="1:10" ht="57" customHeight="1">
      <c r="A16" s="32">
        <v>11</v>
      </c>
      <c r="B16" s="4" t="s">
        <v>269</v>
      </c>
      <c r="C16" s="33" t="s">
        <v>87</v>
      </c>
      <c r="D16" s="5" t="s">
        <v>8</v>
      </c>
      <c r="E16" s="2">
        <v>804702</v>
      </c>
      <c r="F16" s="2">
        <v>404401.6</v>
      </c>
      <c r="G16" s="2">
        <v>804702</v>
      </c>
      <c r="H16" s="2">
        <v>812523</v>
      </c>
      <c r="I16" s="2">
        <v>821000</v>
      </c>
      <c r="J16" s="2">
        <v>830000</v>
      </c>
    </row>
    <row r="17" spans="1:10" ht="57.75" customHeight="1">
      <c r="A17" s="32">
        <v>12</v>
      </c>
      <c r="B17" s="4" t="s">
        <v>270</v>
      </c>
      <c r="C17" s="34" t="s">
        <v>103</v>
      </c>
      <c r="D17" s="5" t="s">
        <v>8</v>
      </c>
      <c r="E17" s="2">
        <v>1309555</v>
      </c>
      <c r="F17" s="2">
        <v>763374.6</v>
      </c>
      <c r="G17" s="2">
        <v>1309555</v>
      </c>
      <c r="H17" s="2">
        <v>1338573</v>
      </c>
      <c r="I17" s="2">
        <v>1401511</v>
      </c>
      <c r="J17" s="2">
        <v>1467407</v>
      </c>
    </row>
    <row r="18" spans="1:10" ht="56.25" customHeight="1">
      <c r="A18" s="32">
        <v>13</v>
      </c>
      <c r="B18" s="4" t="s">
        <v>271</v>
      </c>
      <c r="C18" s="34" t="s">
        <v>24</v>
      </c>
      <c r="D18" s="5" t="s">
        <v>8</v>
      </c>
      <c r="E18" s="2">
        <v>420762</v>
      </c>
      <c r="F18" s="2">
        <v>308893.3</v>
      </c>
      <c r="G18" s="2">
        <v>420762</v>
      </c>
      <c r="H18" s="2">
        <v>435704</v>
      </c>
      <c r="I18" s="2">
        <v>442020</v>
      </c>
      <c r="J18" s="2">
        <v>448442</v>
      </c>
    </row>
    <row r="19" spans="1:10">
      <c r="A19" s="32">
        <v>14</v>
      </c>
      <c r="B19" s="4" t="s">
        <v>39</v>
      </c>
      <c r="C19" s="34" t="s">
        <v>40</v>
      </c>
      <c r="D19" s="34"/>
      <c r="E19" s="2">
        <f t="shared" ref="E19:J19" si="4">E20+E21+E29</f>
        <v>223025</v>
      </c>
      <c r="F19" s="2">
        <f t="shared" si="4"/>
        <v>139424.4</v>
      </c>
      <c r="G19" s="2">
        <f t="shared" si="4"/>
        <v>214084.09999999998</v>
      </c>
      <c r="H19" s="2">
        <f t="shared" si="4"/>
        <v>229523</v>
      </c>
      <c r="I19" s="2">
        <f t="shared" si="4"/>
        <v>235588</v>
      </c>
      <c r="J19" s="2">
        <f t="shared" si="4"/>
        <v>241997</v>
      </c>
    </row>
    <row r="20" spans="1:10" ht="57.75" customHeight="1">
      <c r="A20" s="32">
        <v>15</v>
      </c>
      <c r="B20" s="4" t="s">
        <v>272</v>
      </c>
      <c r="C20" s="33" t="s">
        <v>41</v>
      </c>
      <c r="D20" s="33" t="s">
        <v>8</v>
      </c>
      <c r="E20" s="2">
        <v>222716</v>
      </c>
      <c r="F20" s="2">
        <v>139058.1</v>
      </c>
      <c r="G20" s="2">
        <v>213687.8</v>
      </c>
      <c r="H20" s="2">
        <v>228848</v>
      </c>
      <c r="I20" s="2">
        <v>235148</v>
      </c>
      <c r="J20" s="2">
        <v>241622</v>
      </c>
    </row>
    <row r="21" spans="1:10" ht="111.75" customHeight="1">
      <c r="A21" s="32">
        <v>16</v>
      </c>
      <c r="B21" s="4" t="s">
        <v>410</v>
      </c>
      <c r="C21" s="33" t="s">
        <v>302</v>
      </c>
      <c r="D21" s="5" t="s">
        <v>518</v>
      </c>
      <c r="E21" s="2">
        <v>44</v>
      </c>
      <c r="F21" s="2">
        <v>56.3</v>
      </c>
      <c r="G21" s="2">
        <v>56.3</v>
      </c>
      <c r="H21" s="2">
        <v>30</v>
      </c>
      <c r="I21" s="2">
        <v>30</v>
      </c>
      <c r="J21" s="2">
        <v>30</v>
      </c>
    </row>
    <row r="22" spans="1:10" ht="96.75" customHeight="1">
      <c r="A22" s="32">
        <v>17</v>
      </c>
      <c r="B22" s="4" t="s">
        <v>362</v>
      </c>
      <c r="C22" s="5" t="s">
        <v>15</v>
      </c>
      <c r="D22" s="5" t="s">
        <v>74</v>
      </c>
      <c r="E22" s="2">
        <v>50</v>
      </c>
      <c r="F22" s="2">
        <v>45</v>
      </c>
      <c r="G22" s="2">
        <v>50</v>
      </c>
      <c r="H22" s="2">
        <v>50</v>
      </c>
      <c r="I22" s="2">
        <v>50</v>
      </c>
      <c r="J22" s="2">
        <v>50</v>
      </c>
    </row>
    <row r="23" spans="1:10" ht="96" customHeight="1">
      <c r="A23" s="32">
        <v>18</v>
      </c>
      <c r="B23" s="4" t="s">
        <v>363</v>
      </c>
      <c r="C23" s="5" t="s">
        <v>15</v>
      </c>
      <c r="D23" s="5" t="s">
        <v>75</v>
      </c>
      <c r="E23" s="2">
        <v>55</v>
      </c>
      <c r="F23" s="2">
        <v>55</v>
      </c>
      <c r="G23" s="2">
        <v>55</v>
      </c>
      <c r="H23" s="2">
        <v>100</v>
      </c>
      <c r="I23" s="2">
        <v>40</v>
      </c>
      <c r="J23" s="2">
        <v>40</v>
      </c>
    </row>
    <row r="24" spans="1:10" ht="98.25" customHeight="1">
      <c r="A24" s="32">
        <v>19</v>
      </c>
      <c r="B24" s="4" t="s">
        <v>364</v>
      </c>
      <c r="C24" s="5" t="s">
        <v>15</v>
      </c>
      <c r="D24" s="5" t="s">
        <v>76</v>
      </c>
      <c r="E24" s="2">
        <v>30</v>
      </c>
      <c r="F24" s="2">
        <v>105</v>
      </c>
      <c r="G24" s="2">
        <v>105</v>
      </c>
      <c r="H24" s="2">
        <v>75</v>
      </c>
      <c r="I24" s="2">
        <v>100</v>
      </c>
      <c r="J24" s="2">
        <v>100</v>
      </c>
    </row>
    <row r="25" spans="1:10" ht="96.75" customHeight="1">
      <c r="A25" s="32">
        <v>20</v>
      </c>
      <c r="B25" s="4" t="s">
        <v>365</v>
      </c>
      <c r="C25" s="5" t="s">
        <v>15</v>
      </c>
      <c r="D25" s="5" t="s">
        <v>77</v>
      </c>
      <c r="E25" s="2">
        <v>40</v>
      </c>
      <c r="F25" s="2">
        <v>20</v>
      </c>
      <c r="G25" s="2">
        <v>40</v>
      </c>
      <c r="H25" s="2">
        <v>90</v>
      </c>
      <c r="I25" s="2">
        <v>100</v>
      </c>
      <c r="J25" s="2">
        <v>35</v>
      </c>
    </row>
    <row r="26" spans="1:10" ht="98.25" customHeight="1">
      <c r="A26" s="32">
        <v>21</v>
      </c>
      <c r="B26" s="4" t="s">
        <v>366</v>
      </c>
      <c r="C26" s="5" t="s">
        <v>15</v>
      </c>
      <c r="D26" s="5" t="s">
        <v>78</v>
      </c>
      <c r="E26" s="2">
        <v>30</v>
      </c>
      <c r="F26" s="2">
        <v>25</v>
      </c>
      <c r="G26" s="2">
        <v>30</v>
      </c>
      <c r="H26" s="2">
        <v>30</v>
      </c>
      <c r="I26" s="2">
        <v>30</v>
      </c>
      <c r="J26" s="2">
        <v>30</v>
      </c>
    </row>
    <row r="27" spans="1:10" ht="94.5" customHeight="1">
      <c r="A27" s="32">
        <v>22</v>
      </c>
      <c r="B27" s="4" t="s">
        <v>367</v>
      </c>
      <c r="C27" s="5" t="s">
        <v>15</v>
      </c>
      <c r="D27" s="5" t="s">
        <v>79</v>
      </c>
      <c r="E27" s="2">
        <v>40</v>
      </c>
      <c r="F27" s="2">
        <v>40</v>
      </c>
      <c r="G27" s="2">
        <v>40</v>
      </c>
      <c r="H27" s="2">
        <v>270</v>
      </c>
      <c r="I27" s="2">
        <v>60</v>
      </c>
      <c r="J27" s="2">
        <v>60</v>
      </c>
    </row>
    <row r="28" spans="1:10" ht="135.75" customHeight="1">
      <c r="A28" s="32">
        <v>23</v>
      </c>
      <c r="B28" s="4" t="s">
        <v>368</v>
      </c>
      <c r="C28" s="5" t="s">
        <v>15</v>
      </c>
      <c r="D28" s="5" t="s">
        <v>434</v>
      </c>
      <c r="E28" s="2">
        <v>20</v>
      </c>
      <c r="F28" s="2">
        <v>20</v>
      </c>
      <c r="G28" s="2">
        <v>20</v>
      </c>
      <c r="H28" s="2">
        <v>30</v>
      </c>
      <c r="I28" s="2">
        <v>30</v>
      </c>
      <c r="J28" s="2">
        <v>30</v>
      </c>
    </row>
    <row r="29" spans="1:10" s="22" customFormat="1" ht="37.5">
      <c r="A29" s="32">
        <v>24</v>
      </c>
      <c r="B29" s="4"/>
      <c r="C29" s="5"/>
      <c r="D29" s="5" t="s">
        <v>438</v>
      </c>
      <c r="E29" s="2">
        <f t="shared" ref="E29:J29" si="5">SUM(E22:E28)</f>
        <v>265</v>
      </c>
      <c r="F29" s="2">
        <f t="shared" si="5"/>
        <v>310</v>
      </c>
      <c r="G29" s="2">
        <f t="shared" si="5"/>
        <v>340</v>
      </c>
      <c r="H29" s="2">
        <f t="shared" si="5"/>
        <v>645</v>
      </c>
      <c r="I29" s="2">
        <f t="shared" si="5"/>
        <v>410</v>
      </c>
      <c r="J29" s="2">
        <f t="shared" si="5"/>
        <v>345</v>
      </c>
    </row>
    <row r="30" spans="1:10" ht="63.75" customHeight="1">
      <c r="A30" s="32">
        <v>25</v>
      </c>
      <c r="B30" s="4" t="s">
        <v>42</v>
      </c>
      <c r="C30" s="5" t="s">
        <v>43</v>
      </c>
      <c r="D30" s="5" t="s">
        <v>8</v>
      </c>
      <c r="E30" s="2">
        <v>0</v>
      </c>
      <c r="F30" s="2">
        <v>3.7</v>
      </c>
      <c r="G30" s="2">
        <v>3.7</v>
      </c>
      <c r="H30" s="2">
        <v>0</v>
      </c>
      <c r="I30" s="2">
        <v>0</v>
      </c>
      <c r="J30" s="2">
        <v>0</v>
      </c>
    </row>
    <row r="31" spans="1:10" ht="56.25">
      <c r="A31" s="32">
        <v>26</v>
      </c>
      <c r="B31" s="4" t="s">
        <v>44</v>
      </c>
      <c r="C31" s="5" t="s">
        <v>45</v>
      </c>
      <c r="D31" s="5"/>
      <c r="E31" s="2">
        <f>E32+E41+E42+E43+E44</f>
        <v>650972.30000000005</v>
      </c>
      <c r="F31" s="2">
        <f t="shared" ref="F31:J31" si="6">F32+F41+F42+F43+F44</f>
        <v>548132.79999999993</v>
      </c>
      <c r="G31" s="2">
        <f t="shared" si="6"/>
        <v>651621.29999999993</v>
      </c>
      <c r="H31" s="2">
        <f t="shared" si="6"/>
        <v>634648</v>
      </c>
      <c r="I31" s="2">
        <f t="shared" si="6"/>
        <v>620731.19999999995</v>
      </c>
      <c r="J31" s="2">
        <f t="shared" si="6"/>
        <v>603454.6</v>
      </c>
    </row>
    <row r="32" spans="1:10" ht="116.25" customHeight="1">
      <c r="A32" s="32">
        <v>27</v>
      </c>
      <c r="B32" s="4" t="s">
        <v>46</v>
      </c>
      <c r="C32" s="33" t="s">
        <v>47</v>
      </c>
      <c r="D32" s="35"/>
      <c r="E32" s="2">
        <f>E35+E36+E39+E40</f>
        <v>508513.7</v>
      </c>
      <c r="F32" s="2">
        <f t="shared" ref="F32:J32" si="7">F35+F36+F39+F40</f>
        <v>419334.69999999995</v>
      </c>
      <c r="G32" s="2">
        <f t="shared" si="7"/>
        <v>508975.39999999997</v>
      </c>
      <c r="H32" s="2">
        <f t="shared" si="7"/>
        <v>495478.3</v>
      </c>
      <c r="I32" s="2">
        <f t="shared" si="7"/>
        <v>495478.3</v>
      </c>
      <c r="J32" s="2">
        <f t="shared" si="7"/>
        <v>495478.3</v>
      </c>
    </row>
    <row r="33" spans="1:10" ht="96.75" customHeight="1">
      <c r="A33" s="32">
        <v>28</v>
      </c>
      <c r="B33" s="4" t="s">
        <v>446</v>
      </c>
      <c r="C33" s="5" t="s">
        <v>48</v>
      </c>
      <c r="D33" s="5" t="s">
        <v>447</v>
      </c>
      <c r="E33" s="2">
        <v>2445</v>
      </c>
      <c r="F33" s="2">
        <v>1696.3</v>
      </c>
      <c r="G33" s="2">
        <v>2445</v>
      </c>
      <c r="H33" s="2">
        <v>2445</v>
      </c>
      <c r="I33" s="2">
        <v>2445</v>
      </c>
      <c r="J33" s="2">
        <v>2445</v>
      </c>
    </row>
    <row r="34" spans="1:10" ht="98.25" customHeight="1">
      <c r="A34" s="32">
        <v>29</v>
      </c>
      <c r="B34" s="4" t="s">
        <v>273</v>
      </c>
      <c r="C34" s="5" t="s">
        <v>48</v>
      </c>
      <c r="D34" s="5" t="s">
        <v>23</v>
      </c>
      <c r="E34" s="2">
        <v>367715</v>
      </c>
      <c r="F34" s="2">
        <v>289930.2</v>
      </c>
      <c r="G34" s="2">
        <v>367715</v>
      </c>
      <c r="H34" s="2">
        <v>365430</v>
      </c>
      <c r="I34" s="2">
        <v>365430</v>
      </c>
      <c r="J34" s="2">
        <v>365430</v>
      </c>
    </row>
    <row r="35" spans="1:10" ht="37.5">
      <c r="A35" s="32">
        <v>30</v>
      </c>
      <c r="B35" s="4"/>
      <c r="C35" s="5"/>
      <c r="D35" s="5" t="s">
        <v>503</v>
      </c>
      <c r="E35" s="2">
        <f t="shared" ref="E35:J35" si="8">E34+E33</f>
        <v>370160</v>
      </c>
      <c r="F35" s="2">
        <f t="shared" si="8"/>
        <v>291626.5</v>
      </c>
      <c r="G35" s="2">
        <f t="shared" si="8"/>
        <v>370160</v>
      </c>
      <c r="H35" s="2">
        <f t="shared" si="8"/>
        <v>367875</v>
      </c>
      <c r="I35" s="2">
        <f t="shared" si="8"/>
        <v>367875</v>
      </c>
      <c r="J35" s="2">
        <f t="shared" si="8"/>
        <v>367875</v>
      </c>
    </row>
    <row r="36" spans="1:10" ht="96.75" customHeight="1">
      <c r="A36" s="32">
        <v>31</v>
      </c>
      <c r="B36" s="4" t="s">
        <v>274</v>
      </c>
      <c r="C36" s="5" t="s">
        <v>49</v>
      </c>
      <c r="D36" s="5" t="s">
        <v>23</v>
      </c>
      <c r="E36" s="2">
        <v>41435</v>
      </c>
      <c r="F36" s="2">
        <v>41881.599999999999</v>
      </c>
      <c r="G36" s="2">
        <v>41881.599999999999</v>
      </c>
      <c r="H36" s="2">
        <v>30780.1</v>
      </c>
      <c r="I36" s="2">
        <v>30780.1</v>
      </c>
      <c r="J36" s="2">
        <v>30780.1</v>
      </c>
    </row>
    <row r="37" spans="1:10" ht="154.5" customHeight="1">
      <c r="A37" s="32">
        <v>32</v>
      </c>
      <c r="B37" s="4" t="s">
        <v>275</v>
      </c>
      <c r="C37" s="5" t="s">
        <v>13</v>
      </c>
      <c r="D37" s="19" t="s">
        <v>85</v>
      </c>
      <c r="E37" s="2">
        <v>8.4</v>
      </c>
      <c r="F37" s="2">
        <v>3.4</v>
      </c>
      <c r="G37" s="2">
        <v>3.4</v>
      </c>
      <c r="H37" s="2">
        <v>5.2</v>
      </c>
      <c r="I37" s="2">
        <v>5.2</v>
      </c>
      <c r="J37" s="2">
        <v>5.2</v>
      </c>
    </row>
    <row r="38" spans="1:10" ht="131.25">
      <c r="A38" s="32">
        <v>33</v>
      </c>
      <c r="B38" s="4" t="s">
        <v>369</v>
      </c>
      <c r="C38" s="5" t="s">
        <v>13</v>
      </c>
      <c r="D38" s="5" t="s">
        <v>434</v>
      </c>
      <c r="E38" s="36">
        <v>120</v>
      </c>
      <c r="F38" s="36">
        <v>140.1</v>
      </c>
      <c r="G38" s="2">
        <v>140.1</v>
      </c>
      <c r="H38" s="2">
        <v>120</v>
      </c>
      <c r="I38" s="2">
        <v>120</v>
      </c>
      <c r="J38" s="2">
        <v>120</v>
      </c>
    </row>
    <row r="39" spans="1:10" ht="37.5">
      <c r="A39" s="32">
        <v>34</v>
      </c>
      <c r="B39" s="4"/>
      <c r="C39" s="5"/>
      <c r="D39" s="5" t="s">
        <v>504</v>
      </c>
      <c r="E39" s="36">
        <f>E37+E38</f>
        <v>128.4</v>
      </c>
      <c r="F39" s="36">
        <f t="shared" ref="F39:J39" si="9">F37+F38</f>
        <v>143.5</v>
      </c>
      <c r="G39" s="36">
        <f t="shared" si="9"/>
        <v>143.5</v>
      </c>
      <c r="H39" s="36">
        <f t="shared" si="9"/>
        <v>125.2</v>
      </c>
      <c r="I39" s="36">
        <f t="shared" si="9"/>
        <v>125.2</v>
      </c>
      <c r="J39" s="36">
        <f t="shared" si="9"/>
        <v>125.2</v>
      </c>
    </row>
    <row r="40" spans="1:10" ht="75">
      <c r="A40" s="32">
        <v>35</v>
      </c>
      <c r="B40" s="4" t="s">
        <v>276</v>
      </c>
      <c r="C40" s="5" t="s">
        <v>50</v>
      </c>
      <c r="D40" s="5" t="s">
        <v>23</v>
      </c>
      <c r="E40" s="2">
        <v>96790.3</v>
      </c>
      <c r="F40" s="2">
        <v>85683.1</v>
      </c>
      <c r="G40" s="2">
        <v>96790.3</v>
      </c>
      <c r="H40" s="2">
        <v>96698</v>
      </c>
      <c r="I40" s="2">
        <v>96698</v>
      </c>
      <c r="J40" s="2">
        <v>96698</v>
      </c>
    </row>
    <row r="41" spans="1:10" ht="153" customHeight="1">
      <c r="A41" s="32">
        <v>36</v>
      </c>
      <c r="B41" s="4" t="s">
        <v>303</v>
      </c>
      <c r="C41" s="5" t="s">
        <v>305</v>
      </c>
      <c r="D41" s="5" t="s">
        <v>23</v>
      </c>
      <c r="E41" s="2">
        <v>259.89999999999998</v>
      </c>
      <c r="F41" s="2">
        <v>262.60000000000002</v>
      </c>
      <c r="G41" s="2">
        <v>262.60000000000002</v>
      </c>
      <c r="H41" s="2">
        <v>0</v>
      </c>
      <c r="I41" s="2">
        <v>0</v>
      </c>
      <c r="J41" s="2">
        <v>0</v>
      </c>
    </row>
    <row r="42" spans="1:10" ht="117.75" customHeight="1">
      <c r="A42" s="32">
        <v>37</v>
      </c>
      <c r="B42" s="4" t="s">
        <v>304</v>
      </c>
      <c r="C42" s="5" t="s">
        <v>306</v>
      </c>
      <c r="D42" s="5" t="s">
        <v>23</v>
      </c>
      <c r="E42" s="2">
        <v>0</v>
      </c>
      <c r="F42" s="2">
        <v>0.1</v>
      </c>
      <c r="G42" s="2">
        <v>0.1</v>
      </c>
      <c r="H42" s="2">
        <v>0</v>
      </c>
      <c r="I42" s="2">
        <v>0</v>
      </c>
      <c r="J42" s="2">
        <v>0</v>
      </c>
    </row>
    <row r="43" spans="1:10" ht="78" customHeight="1">
      <c r="A43" s="32">
        <v>38</v>
      </c>
      <c r="B43" s="4" t="s">
        <v>307</v>
      </c>
      <c r="C43" s="5" t="s">
        <v>51</v>
      </c>
      <c r="D43" s="5" t="s">
        <v>23</v>
      </c>
      <c r="E43" s="2">
        <v>13729.6</v>
      </c>
      <c r="F43" s="2">
        <v>13729.6</v>
      </c>
      <c r="G43" s="2">
        <v>13729.6</v>
      </c>
      <c r="H43" s="2">
        <v>10482</v>
      </c>
      <c r="I43" s="2">
        <v>1773.5</v>
      </c>
      <c r="J43" s="2">
        <v>50</v>
      </c>
    </row>
    <row r="44" spans="1:10" ht="117.75" customHeight="1">
      <c r="A44" s="32">
        <v>39</v>
      </c>
      <c r="B44" s="4" t="s">
        <v>52</v>
      </c>
      <c r="C44" s="5" t="s">
        <v>53</v>
      </c>
      <c r="D44" s="37"/>
      <c r="E44" s="2">
        <f t="shared" ref="E44:J44" si="10">E52+E53+E54+E55+E56</f>
        <v>128469.1</v>
      </c>
      <c r="F44" s="2">
        <f t="shared" si="10"/>
        <v>114805.80000000002</v>
      </c>
      <c r="G44" s="2">
        <f t="shared" si="10"/>
        <v>128653.60000000002</v>
      </c>
      <c r="H44" s="2">
        <f t="shared" si="10"/>
        <v>128687.7</v>
      </c>
      <c r="I44" s="2">
        <f t="shared" si="10"/>
        <v>123479.4</v>
      </c>
      <c r="J44" s="2">
        <f t="shared" si="10"/>
        <v>107926.29999999999</v>
      </c>
    </row>
    <row r="45" spans="1:10" ht="96.75" customHeight="1">
      <c r="A45" s="32">
        <v>40</v>
      </c>
      <c r="B45" s="4" t="s">
        <v>17</v>
      </c>
      <c r="C45" s="5" t="s">
        <v>16</v>
      </c>
      <c r="D45" s="5" t="s">
        <v>74</v>
      </c>
      <c r="E45" s="2">
        <v>28996.1</v>
      </c>
      <c r="F45" s="2">
        <v>25432</v>
      </c>
      <c r="G45" s="2">
        <v>28996.1</v>
      </c>
      <c r="H45" s="2">
        <v>28930.9</v>
      </c>
      <c r="I45" s="2">
        <v>28228.2</v>
      </c>
      <c r="J45" s="2">
        <v>28056.5</v>
      </c>
    </row>
    <row r="46" spans="1:10" ht="93.75">
      <c r="A46" s="32">
        <v>41</v>
      </c>
      <c r="B46" s="4" t="s">
        <v>18</v>
      </c>
      <c r="C46" s="5" t="s">
        <v>16</v>
      </c>
      <c r="D46" s="5" t="s">
        <v>75</v>
      </c>
      <c r="E46" s="36">
        <v>24540.5</v>
      </c>
      <c r="F46" s="36">
        <v>20751.2</v>
      </c>
      <c r="G46" s="2">
        <v>24540.5</v>
      </c>
      <c r="H46" s="2">
        <v>27741.4</v>
      </c>
      <c r="I46" s="2">
        <v>24363.200000000001</v>
      </c>
      <c r="J46" s="2">
        <v>21225.4</v>
      </c>
    </row>
    <row r="47" spans="1:10" ht="97.5" customHeight="1">
      <c r="A47" s="32">
        <v>42</v>
      </c>
      <c r="B47" s="4" t="s">
        <v>19</v>
      </c>
      <c r="C47" s="5" t="s">
        <v>16</v>
      </c>
      <c r="D47" s="5" t="s">
        <v>76</v>
      </c>
      <c r="E47" s="36">
        <v>4521.7</v>
      </c>
      <c r="F47" s="36">
        <v>4252.8</v>
      </c>
      <c r="G47" s="2">
        <v>4521.7</v>
      </c>
      <c r="H47" s="2">
        <v>4909.1000000000004</v>
      </c>
      <c r="I47" s="2">
        <v>4531.7</v>
      </c>
      <c r="J47" s="2">
        <v>4172.2</v>
      </c>
    </row>
    <row r="48" spans="1:10" ht="95.25" customHeight="1">
      <c r="A48" s="32">
        <v>43</v>
      </c>
      <c r="B48" s="4" t="s">
        <v>20</v>
      </c>
      <c r="C48" s="5" t="s">
        <v>16</v>
      </c>
      <c r="D48" s="5" t="s">
        <v>77</v>
      </c>
      <c r="E48" s="36">
        <v>1693.3</v>
      </c>
      <c r="F48" s="36">
        <v>1375.2</v>
      </c>
      <c r="G48" s="2">
        <v>1693.3</v>
      </c>
      <c r="H48" s="2">
        <v>1827.6</v>
      </c>
      <c r="I48" s="2">
        <v>1748.5</v>
      </c>
      <c r="J48" s="2">
        <v>1748.5</v>
      </c>
    </row>
    <row r="49" spans="1:10" ht="93.75">
      <c r="A49" s="32">
        <v>44</v>
      </c>
      <c r="B49" s="4" t="s">
        <v>21</v>
      </c>
      <c r="C49" s="5" t="s">
        <v>16</v>
      </c>
      <c r="D49" s="5" t="s">
        <v>78</v>
      </c>
      <c r="E49" s="36">
        <v>11435</v>
      </c>
      <c r="F49" s="36">
        <v>8742.1</v>
      </c>
      <c r="G49" s="2">
        <v>11435</v>
      </c>
      <c r="H49" s="2">
        <v>13156.9</v>
      </c>
      <c r="I49" s="2">
        <v>12321.3</v>
      </c>
      <c r="J49" s="2">
        <v>11674.3</v>
      </c>
    </row>
    <row r="50" spans="1:10" ht="93.75">
      <c r="A50" s="32">
        <v>45</v>
      </c>
      <c r="B50" s="4" t="s">
        <v>22</v>
      </c>
      <c r="C50" s="5" t="s">
        <v>16</v>
      </c>
      <c r="D50" s="5" t="s">
        <v>79</v>
      </c>
      <c r="E50" s="36">
        <v>5419.2</v>
      </c>
      <c r="F50" s="36">
        <v>4565</v>
      </c>
      <c r="G50" s="2">
        <v>5419.2</v>
      </c>
      <c r="H50" s="2">
        <v>5980</v>
      </c>
      <c r="I50" s="2">
        <v>5851</v>
      </c>
      <c r="J50" s="2">
        <v>5076</v>
      </c>
    </row>
    <row r="51" spans="1:10" ht="131.25">
      <c r="A51" s="32">
        <v>46</v>
      </c>
      <c r="B51" s="4" t="s">
        <v>370</v>
      </c>
      <c r="C51" s="5" t="s">
        <v>16</v>
      </c>
      <c r="D51" s="5" t="s">
        <v>434</v>
      </c>
      <c r="E51" s="36">
        <v>3050</v>
      </c>
      <c r="F51" s="36">
        <v>2548.6</v>
      </c>
      <c r="G51" s="2">
        <v>3050</v>
      </c>
      <c r="H51" s="2">
        <v>2741.8</v>
      </c>
      <c r="I51" s="2">
        <v>2635.5</v>
      </c>
      <c r="J51" s="2">
        <v>2473.4</v>
      </c>
    </row>
    <row r="52" spans="1:10" ht="37.5">
      <c r="A52" s="32">
        <v>47</v>
      </c>
      <c r="B52" s="38"/>
      <c r="C52" s="37"/>
      <c r="D52" s="5" t="s">
        <v>102</v>
      </c>
      <c r="E52" s="2">
        <f>SUM(E45:E51)</f>
        <v>79655.8</v>
      </c>
      <c r="F52" s="2">
        <f>SUM(F45:F51)</f>
        <v>67666.899999999994</v>
      </c>
      <c r="G52" s="2">
        <f t="shared" ref="G52:J52" si="11">SUM(G45:G51)</f>
        <v>79655.8</v>
      </c>
      <c r="H52" s="2">
        <f t="shared" si="11"/>
        <v>85287.7</v>
      </c>
      <c r="I52" s="2">
        <f t="shared" si="11"/>
        <v>79679.399999999994</v>
      </c>
      <c r="J52" s="2">
        <f t="shared" si="11"/>
        <v>74426.299999999988</v>
      </c>
    </row>
    <row r="53" spans="1:10" ht="116.25" customHeight="1">
      <c r="A53" s="32">
        <v>48</v>
      </c>
      <c r="B53" s="4" t="s">
        <v>415</v>
      </c>
      <c r="C53" s="5" t="s">
        <v>416</v>
      </c>
      <c r="D53" s="5" t="s">
        <v>23</v>
      </c>
      <c r="E53" s="2">
        <v>245.2</v>
      </c>
      <c r="F53" s="2">
        <v>409.6</v>
      </c>
      <c r="G53" s="2">
        <v>409.6</v>
      </c>
      <c r="H53" s="2">
        <v>0</v>
      </c>
      <c r="I53" s="2">
        <v>0</v>
      </c>
      <c r="J53" s="2">
        <v>0</v>
      </c>
    </row>
    <row r="54" spans="1:10" ht="81" customHeight="1">
      <c r="A54" s="32">
        <v>49</v>
      </c>
      <c r="B54" s="4" t="s">
        <v>420</v>
      </c>
      <c r="C54" s="5" t="s">
        <v>421</v>
      </c>
      <c r="D54" s="5" t="s">
        <v>23</v>
      </c>
      <c r="E54" s="2">
        <v>0.1</v>
      </c>
      <c r="F54" s="2">
        <v>0.1</v>
      </c>
      <c r="G54" s="2">
        <v>0.1</v>
      </c>
      <c r="H54" s="2">
        <v>0</v>
      </c>
      <c r="I54" s="2">
        <v>0</v>
      </c>
      <c r="J54" s="2">
        <v>0</v>
      </c>
    </row>
    <row r="55" spans="1:10" ht="154.5" customHeight="1">
      <c r="A55" s="32">
        <v>50</v>
      </c>
      <c r="B55" s="38" t="s">
        <v>309</v>
      </c>
      <c r="C55" s="5" t="s">
        <v>308</v>
      </c>
      <c r="D55" s="5" t="s">
        <v>84</v>
      </c>
      <c r="E55" s="2">
        <v>37400</v>
      </c>
      <c r="F55" s="2">
        <v>35541.1</v>
      </c>
      <c r="G55" s="2">
        <v>37400</v>
      </c>
      <c r="H55" s="2">
        <v>32400</v>
      </c>
      <c r="I55" s="2">
        <v>32800</v>
      </c>
      <c r="J55" s="2">
        <v>22500</v>
      </c>
    </row>
    <row r="56" spans="1:10" ht="155.25" customHeight="1">
      <c r="A56" s="32">
        <v>51</v>
      </c>
      <c r="B56" s="38" t="s">
        <v>266</v>
      </c>
      <c r="C56" s="5" t="s">
        <v>310</v>
      </c>
      <c r="D56" s="5" t="s">
        <v>23</v>
      </c>
      <c r="E56" s="2">
        <v>11168</v>
      </c>
      <c r="F56" s="2">
        <v>11188.1</v>
      </c>
      <c r="G56" s="2">
        <v>11188.1</v>
      </c>
      <c r="H56" s="2">
        <v>11000</v>
      </c>
      <c r="I56" s="2">
        <v>11000</v>
      </c>
      <c r="J56" s="2">
        <v>11000</v>
      </c>
    </row>
    <row r="57" spans="1:10" ht="37.5">
      <c r="A57" s="32">
        <v>52</v>
      </c>
      <c r="B57" s="4" t="s">
        <v>277</v>
      </c>
      <c r="C57" s="5" t="s">
        <v>71</v>
      </c>
      <c r="D57" s="5"/>
      <c r="E57" s="2">
        <f t="shared" ref="E57:J57" si="12">E58</f>
        <v>13630</v>
      </c>
      <c r="F57" s="2">
        <f t="shared" si="12"/>
        <v>15419.9</v>
      </c>
      <c r="G57" s="2">
        <f t="shared" si="12"/>
        <v>15419.9</v>
      </c>
      <c r="H57" s="2">
        <f t="shared" si="12"/>
        <v>18126.3</v>
      </c>
      <c r="I57" s="2">
        <f t="shared" si="12"/>
        <v>18126.3</v>
      </c>
      <c r="J57" s="2">
        <f t="shared" si="12"/>
        <v>18126.3</v>
      </c>
    </row>
    <row r="58" spans="1:10" ht="137.25" customHeight="1">
      <c r="A58" s="32">
        <v>53</v>
      </c>
      <c r="B58" s="4" t="s">
        <v>278</v>
      </c>
      <c r="C58" s="33" t="s">
        <v>14</v>
      </c>
      <c r="D58" s="33" t="s">
        <v>388</v>
      </c>
      <c r="E58" s="2">
        <v>13630</v>
      </c>
      <c r="F58" s="2">
        <v>15419.9</v>
      </c>
      <c r="G58" s="2">
        <v>15419.9</v>
      </c>
      <c r="H58" s="2">
        <v>18126.3</v>
      </c>
      <c r="I58" s="2">
        <v>18126.3</v>
      </c>
      <c r="J58" s="2">
        <v>18126.3</v>
      </c>
    </row>
    <row r="59" spans="1:10" ht="37.5">
      <c r="A59" s="32">
        <v>54</v>
      </c>
      <c r="B59" s="4" t="s">
        <v>279</v>
      </c>
      <c r="C59" s="33" t="s">
        <v>54</v>
      </c>
      <c r="D59" s="33"/>
      <c r="E59" s="2">
        <f>E60+E65+E94</f>
        <v>130613.09999999999</v>
      </c>
      <c r="F59" s="2">
        <f>F60+F65+F94</f>
        <v>101013.40000000001</v>
      </c>
      <c r="G59" s="2">
        <f>G60+G65+G94</f>
        <v>131591.5</v>
      </c>
      <c r="H59" s="2">
        <f>H65+H94+H60</f>
        <v>91451.3</v>
      </c>
      <c r="I59" s="2">
        <f>I65+I94+I60</f>
        <v>92481</v>
      </c>
      <c r="J59" s="2">
        <f>J65+J94+J60</f>
        <v>93708.099999999991</v>
      </c>
    </row>
    <row r="60" spans="1:10" ht="131.25">
      <c r="A60" s="32">
        <v>55</v>
      </c>
      <c r="B60" s="4" t="s">
        <v>411</v>
      </c>
      <c r="C60" s="5" t="s">
        <v>354</v>
      </c>
      <c r="D60" s="5" t="s">
        <v>434</v>
      </c>
      <c r="E60" s="2">
        <v>97058.6</v>
      </c>
      <c r="F60" s="2">
        <v>66870.8</v>
      </c>
      <c r="G60" s="2">
        <v>97058.6</v>
      </c>
      <c r="H60" s="2">
        <v>90675.1</v>
      </c>
      <c r="I60" s="2">
        <v>91676.7</v>
      </c>
      <c r="J60" s="2">
        <v>92874.7</v>
      </c>
    </row>
    <row r="61" spans="1:10" ht="112.5">
      <c r="A61" s="32">
        <v>56</v>
      </c>
      <c r="B61" s="4" t="s">
        <v>280</v>
      </c>
      <c r="C61" s="5" t="s">
        <v>12</v>
      </c>
      <c r="D61" s="33" t="s">
        <v>80</v>
      </c>
      <c r="E61" s="2">
        <v>673.4</v>
      </c>
      <c r="F61" s="2">
        <v>359.3</v>
      </c>
      <c r="G61" s="2">
        <v>673.4</v>
      </c>
      <c r="H61" s="2">
        <v>428.1</v>
      </c>
      <c r="I61" s="2">
        <v>442.5</v>
      </c>
      <c r="J61" s="2">
        <v>457.4</v>
      </c>
    </row>
    <row r="62" spans="1:10" ht="150">
      <c r="A62" s="32">
        <v>57</v>
      </c>
      <c r="B62" s="4" t="s">
        <v>281</v>
      </c>
      <c r="C62" s="5" t="s">
        <v>12</v>
      </c>
      <c r="D62" s="19" t="s">
        <v>85</v>
      </c>
      <c r="E62" s="2">
        <v>3.9</v>
      </c>
      <c r="F62" s="2">
        <v>3.1</v>
      </c>
      <c r="G62" s="2">
        <v>3.9</v>
      </c>
      <c r="H62" s="2">
        <v>4.8</v>
      </c>
      <c r="I62" s="2">
        <v>4.8</v>
      </c>
      <c r="J62" s="2">
        <v>4.8</v>
      </c>
    </row>
    <row r="63" spans="1:10" ht="93.75">
      <c r="A63" s="32">
        <v>58</v>
      </c>
      <c r="B63" s="4" t="s">
        <v>282</v>
      </c>
      <c r="C63" s="5" t="s">
        <v>12</v>
      </c>
      <c r="D63" s="5" t="s">
        <v>74</v>
      </c>
      <c r="E63" s="2">
        <v>24.7</v>
      </c>
      <c r="F63" s="2">
        <v>17.899999999999999</v>
      </c>
      <c r="G63" s="2">
        <v>24.7</v>
      </c>
      <c r="H63" s="2">
        <v>25.7</v>
      </c>
      <c r="I63" s="2">
        <v>26.7</v>
      </c>
      <c r="J63" s="2">
        <v>27.7</v>
      </c>
    </row>
    <row r="64" spans="1:10" ht="93.75" customHeight="1">
      <c r="A64" s="32">
        <v>59</v>
      </c>
      <c r="B64" s="4" t="s">
        <v>283</v>
      </c>
      <c r="C64" s="5" t="s">
        <v>12</v>
      </c>
      <c r="D64" s="5" t="s">
        <v>76</v>
      </c>
      <c r="E64" s="2">
        <v>305.39999999999998</v>
      </c>
      <c r="F64" s="2">
        <v>236.8</v>
      </c>
      <c r="G64" s="2">
        <v>305.39999999999998</v>
      </c>
      <c r="H64" s="2">
        <v>317.60000000000002</v>
      </c>
      <c r="I64" s="2">
        <v>330.3</v>
      </c>
      <c r="J64" s="2">
        <v>343.5</v>
      </c>
    </row>
    <row r="65" spans="1:10" ht="37.5">
      <c r="A65" s="32">
        <v>60</v>
      </c>
      <c r="B65" s="38"/>
      <c r="C65" s="37"/>
      <c r="D65" s="5" t="s">
        <v>70</v>
      </c>
      <c r="E65" s="2">
        <f>SUM(E61:E64)</f>
        <v>1007.4</v>
      </c>
      <c r="F65" s="2">
        <f>SUM(F61:F64)</f>
        <v>617.1</v>
      </c>
      <c r="G65" s="2">
        <v>1007.4</v>
      </c>
      <c r="H65" s="2">
        <f>H61+H62+H63+H64</f>
        <v>776.2</v>
      </c>
      <c r="I65" s="2">
        <f t="shared" ref="I65:J65" si="13">I61+I62+I63+I64</f>
        <v>804.3</v>
      </c>
      <c r="J65" s="2">
        <f t="shared" si="13"/>
        <v>833.4</v>
      </c>
    </row>
    <row r="66" spans="1:10" ht="75">
      <c r="A66" s="32">
        <v>61</v>
      </c>
      <c r="B66" s="4" t="s">
        <v>284</v>
      </c>
      <c r="C66" s="5" t="s">
        <v>10</v>
      </c>
      <c r="D66" s="5" t="s">
        <v>23</v>
      </c>
      <c r="E66" s="2">
        <v>1060.0999999999999</v>
      </c>
      <c r="F66" s="2">
        <v>1060.0999999999999</v>
      </c>
      <c r="G66" s="2">
        <v>1060.0999999999999</v>
      </c>
      <c r="H66" s="2">
        <v>0</v>
      </c>
      <c r="I66" s="2">
        <v>0</v>
      </c>
      <c r="J66" s="2">
        <v>0</v>
      </c>
    </row>
    <row r="67" spans="1:10" ht="77.25" customHeight="1">
      <c r="A67" s="32">
        <v>62</v>
      </c>
      <c r="B67" s="4" t="s">
        <v>285</v>
      </c>
      <c r="C67" s="5" t="s">
        <v>11</v>
      </c>
      <c r="D67" s="5" t="s">
        <v>23</v>
      </c>
      <c r="E67" s="2">
        <v>227.7</v>
      </c>
      <c r="F67" s="2">
        <v>228.2</v>
      </c>
      <c r="G67" s="2">
        <v>228.2</v>
      </c>
      <c r="H67" s="2">
        <v>0</v>
      </c>
      <c r="I67" s="2">
        <v>0</v>
      </c>
      <c r="J67" s="2">
        <v>0</v>
      </c>
    </row>
    <row r="68" spans="1:10" ht="90.75" customHeight="1">
      <c r="A68" s="32">
        <v>63</v>
      </c>
      <c r="B68" s="4" t="s">
        <v>458</v>
      </c>
      <c r="C68" s="5" t="s">
        <v>10</v>
      </c>
      <c r="D68" s="10" t="s">
        <v>81</v>
      </c>
      <c r="E68" s="2">
        <v>0</v>
      </c>
      <c r="F68" s="2">
        <v>17.5</v>
      </c>
      <c r="G68" s="2">
        <v>17.5</v>
      </c>
      <c r="H68" s="2">
        <v>0</v>
      </c>
      <c r="I68" s="2">
        <v>0</v>
      </c>
      <c r="J68" s="2">
        <v>0</v>
      </c>
    </row>
    <row r="69" spans="1:10" ht="101.25" customHeight="1">
      <c r="A69" s="32">
        <v>64</v>
      </c>
      <c r="B69" s="4" t="s">
        <v>286</v>
      </c>
      <c r="C69" s="5" t="s">
        <v>11</v>
      </c>
      <c r="D69" s="10" t="s">
        <v>81</v>
      </c>
      <c r="E69" s="2">
        <v>950</v>
      </c>
      <c r="F69" s="2">
        <v>1104.5</v>
      </c>
      <c r="G69" s="2">
        <v>1104.5</v>
      </c>
      <c r="H69" s="2">
        <v>0</v>
      </c>
      <c r="I69" s="2">
        <v>0</v>
      </c>
      <c r="J69" s="2">
        <v>0</v>
      </c>
    </row>
    <row r="70" spans="1:10" ht="97.5" customHeight="1">
      <c r="A70" s="32">
        <v>65</v>
      </c>
      <c r="B70" s="4" t="s">
        <v>417</v>
      </c>
      <c r="C70" s="5" t="s">
        <v>11</v>
      </c>
      <c r="D70" s="5" t="s">
        <v>412</v>
      </c>
      <c r="E70" s="2">
        <v>0</v>
      </c>
      <c r="F70" s="2">
        <v>6.4</v>
      </c>
      <c r="G70" s="2">
        <v>6.4</v>
      </c>
      <c r="H70" s="2">
        <v>0</v>
      </c>
      <c r="I70" s="2">
        <v>0</v>
      </c>
      <c r="J70" s="2">
        <v>0</v>
      </c>
    </row>
    <row r="71" spans="1:10" ht="112.5" customHeight="1">
      <c r="A71" s="32">
        <v>66</v>
      </c>
      <c r="B71" s="4" t="s">
        <v>287</v>
      </c>
      <c r="C71" s="5" t="s">
        <v>10</v>
      </c>
      <c r="D71" s="5" t="s">
        <v>391</v>
      </c>
      <c r="E71" s="2">
        <v>20.9</v>
      </c>
      <c r="F71" s="2">
        <v>22.5</v>
      </c>
      <c r="G71" s="2">
        <v>22.5</v>
      </c>
      <c r="H71" s="2">
        <v>0</v>
      </c>
      <c r="I71" s="2">
        <v>0</v>
      </c>
      <c r="J71" s="2">
        <v>0</v>
      </c>
    </row>
    <row r="72" spans="1:10" ht="116.25" customHeight="1">
      <c r="A72" s="32">
        <v>67</v>
      </c>
      <c r="B72" s="4" t="s">
        <v>288</v>
      </c>
      <c r="C72" s="5" t="s">
        <v>11</v>
      </c>
      <c r="D72" s="5" t="s">
        <v>391</v>
      </c>
      <c r="E72" s="2">
        <v>5.7</v>
      </c>
      <c r="F72" s="2">
        <v>60.4</v>
      </c>
      <c r="G72" s="2">
        <v>60.4</v>
      </c>
      <c r="H72" s="2">
        <v>0</v>
      </c>
      <c r="I72" s="2">
        <v>0</v>
      </c>
      <c r="J72" s="2">
        <v>0</v>
      </c>
    </row>
    <row r="73" spans="1:10" ht="138.75" customHeight="1">
      <c r="A73" s="32">
        <v>68</v>
      </c>
      <c r="B73" s="4" t="s">
        <v>422</v>
      </c>
      <c r="C73" s="5" t="s">
        <v>10</v>
      </c>
      <c r="D73" s="5" t="s">
        <v>300</v>
      </c>
      <c r="E73" s="2">
        <v>8.4</v>
      </c>
      <c r="F73" s="2">
        <v>8.4</v>
      </c>
      <c r="G73" s="2">
        <v>8.4</v>
      </c>
      <c r="H73" s="2">
        <v>0</v>
      </c>
      <c r="I73" s="2">
        <v>0</v>
      </c>
      <c r="J73" s="2">
        <v>0</v>
      </c>
    </row>
    <row r="74" spans="1:10" ht="138.75" customHeight="1">
      <c r="A74" s="32">
        <v>69</v>
      </c>
      <c r="B74" s="4" t="s">
        <v>418</v>
      </c>
      <c r="C74" s="5" t="s">
        <v>11</v>
      </c>
      <c r="D74" s="5" t="s">
        <v>300</v>
      </c>
      <c r="E74" s="2">
        <v>16250.8</v>
      </c>
      <c r="F74" s="2">
        <v>16250.8</v>
      </c>
      <c r="G74" s="2">
        <v>16250.8</v>
      </c>
      <c r="H74" s="2">
        <v>0</v>
      </c>
      <c r="I74" s="2">
        <v>0</v>
      </c>
      <c r="J74" s="2">
        <v>0</v>
      </c>
    </row>
    <row r="75" spans="1:10" ht="80.25" customHeight="1">
      <c r="A75" s="32">
        <v>70</v>
      </c>
      <c r="B75" s="4" t="s">
        <v>311</v>
      </c>
      <c r="C75" s="5" t="s">
        <v>11</v>
      </c>
      <c r="D75" s="5" t="s">
        <v>83</v>
      </c>
      <c r="E75" s="2">
        <v>7173</v>
      </c>
      <c r="F75" s="2">
        <v>7171.4</v>
      </c>
      <c r="G75" s="2">
        <v>7171.4</v>
      </c>
      <c r="H75" s="2">
        <v>0</v>
      </c>
      <c r="I75" s="2">
        <v>0</v>
      </c>
      <c r="J75" s="2">
        <v>0</v>
      </c>
    </row>
    <row r="76" spans="1:10" ht="131.25">
      <c r="A76" s="32">
        <v>71</v>
      </c>
      <c r="B76" s="4" t="s">
        <v>289</v>
      </c>
      <c r="C76" s="5" t="s">
        <v>10</v>
      </c>
      <c r="D76" s="5" t="s">
        <v>82</v>
      </c>
      <c r="E76" s="2">
        <v>4131.8</v>
      </c>
      <c r="F76" s="2">
        <v>4135.6000000000004</v>
      </c>
      <c r="G76" s="2">
        <v>4135.6000000000004</v>
      </c>
      <c r="H76" s="2">
        <v>0</v>
      </c>
      <c r="I76" s="2">
        <v>0</v>
      </c>
      <c r="J76" s="2">
        <v>0</v>
      </c>
    </row>
    <row r="77" spans="1:10" ht="112.5">
      <c r="A77" s="32">
        <v>72</v>
      </c>
      <c r="B77" s="4" t="s">
        <v>435</v>
      </c>
      <c r="C77" s="5" t="s">
        <v>10</v>
      </c>
      <c r="D77" s="5" t="s">
        <v>84</v>
      </c>
      <c r="E77" s="2">
        <v>0</v>
      </c>
      <c r="F77" s="2">
        <v>0.5</v>
      </c>
      <c r="G77" s="2">
        <v>0.5</v>
      </c>
      <c r="H77" s="2">
        <v>0</v>
      </c>
      <c r="I77" s="2">
        <v>0</v>
      </c>
      <c r="J77" s="2">
        <v>0</v>
      </c>
    </row>
    <row r="78" spans="1:10" ht="112.5">
      <c r="A78" s="32">
        <v>73</v>
      </c>
      <c r="B78" s="4" t="s">
        <v>450</v>
      </c>
      <c r="C78" s="5" t="s">
        <v>11</v>
      </c>
      <c r="D78" s="5" t="s">
        <v>84</v>
      </c>
      <c r="E78" s="2">
        <v>0</v>
      </c>
      <c r="F78" s="2">
        <v>99.3</v>
      </c>
      <c r="G78" s="2">
        <v>99.3</v>
      </c>
      <c r="H78" s="2">
        <v>0</v>
      </c>
      <c r="I78" s="2">
        <v>0</v>
      </c>
      <c r="J78" s="2">
        <v>0</v>
      </c>
    </row>
    <row r="79" spans="1:10" ht="93.75">
      <c r="A79" s="32">
        <v>74</v>
      </c>
      <c r="B79" s="4" t="s">
        <v>419</v>
      </c>
      <c r="C79" s="5" t="s">
        <v>10</v>
      </c>
      <c r="D79" s="5" t="s">
        <v>86</v>
      </c>
      <c r="E79" s="2">
        <v>0.5</v>
      </c>
      <c r="F79" s="2">
        <v>0.5</v>
      </c>
      <c r="G79" s="2">
        <v>0.5</v>
      </c>
      <c r="H79" s="2">
        <v>0</v>
      </c>
      <c r="I79" s="2">
        <v>0</v>
      </c>
      <c r="J79" s="2">
        <v>0</v>
      </c>
    </row>
    <row r="80" spans="1:10" ht="112.5">
      <c r="A80" s="32">
        <v>75</v>
      </c>
      <c r="B80" s="4" t="s">
        <v>290</v>
      </c>
      <c r="C80" s="5" t="s">
        <v>10</v>
      </c>
      <c r="D80" s="5" t="s">
        <v>80</v>
      </c>
      <c r="E80" s="2">
        <v>0</v>
      </c>
      <c r="F80" s="2">
        <v>7.7</v>
      </c>
      <c r="G80" s="2">
        <v>7.7</v>
      </c>
      <c r="H80" s="2">
        <v>0</v>
      </c>
      <c r="I80" s="2">
        <v>0</v>
      </c>
      <c r="J80" s="2">
        <v>0</v>
      </c>
    </row>
    <row r="81" spans="1:10" ht="150">
      <c r="A81" s="32">
        <v>76</v>
      </c>
      <c r="B81" s="4" t="s">
        <v>291</v>
      </c>
      <c r="C81" s="5" t="s">
        <v>10</v>
      </c>
      <c r="D81" s="5" t="s">
        <v>85</v>
      </c>
      <c r="E81" s="2">
        <v>28.6</v>
      </c>
      <c r="F81" s="2">
        <v>65.2</v>
      </c>
      <c r="G81" s="2">
        <v>65.2</v>
      </c>
      <c r="H81" s="2">
        <v>0</v>
      </c>
      <c r="I81" s="2">
        <v>0</v>
      </c>
      <c r="J81" s="2">
        <v>0</v>
      </c>
    </row>
    <row r="82" spans="1:10" ht="150">
      <c r="A82" s="32">
        <v>77</v>
      </c>
      <c r="B82" s="4" t="s">
        <v>292</v>
      </c>
      <c r="C82" s="5" t="s">
        <v>11</v>
      </c>
      <c r="D82" s="5" t="s">
        <v>85</v>
      </c>
      <c r="E82" s="2">
        <v>1359.2</v>
      </c>
      <c r="F82" s="2">
        <v>1535.8</v>
      </c>
      <c r="G82" s="2">
        <v>1535.8</v>
      </c>
      <c r="H82" s="2">
        <v>0</v>
      </c>
      <c r="I82" s="2">
        <v>0</v>
      </c>
      <c r="J82" s="2">
        <v>0</v>
      </c>
    </row>
    <row r="83" spans="1:10" ht="93.75">
      <c r="A83" s="32">
        <v>78</v>
      </c>
      <c r="B83" s="4" t="s">
        <v>293</v>
      </c>
      <c r="C83" s="5" t="s">
        <v>10</v>
      </c>
      <c r="D83" s="5" t="s">
        <v>74</v>
      </c>
      <c r="E83" s="2">
        <v>18.2</v>
      </c>
      <c r="F83" s="2">
        <v>34</v>
      </c>
      <c r="G83" s="2">
        <v>34</v>
      </c>
      <c r="H83" s="2">
        <v>0</v>
      </c>
      <c r="I83" s="2">
        <v>0</v>
      </c>
      <c r="J83" s="2">
        <v>0</v>
      </c>
    </row>
    <row r="84" spans="1:10" ht="99" customHeight="1">
      <c r="A84" s="32">
        <v>79</v>
      </c>
      <c r="B84" s="4" t="s">
        <v>294</v>
      </c>
      <c r="C84" s="5" t="s">
        <v>11</v>
      </c>
      <c r="D84" s="5" t="s">
        <v>74</v>
      </c>
      <c r="E84" s="2">
        <v>400</v>
      </c>
      <c r="F84" s="2">
        <v>508.9</v>
      </c>
      <c r="G84" s="2">
        <v>508.9</v>
      </c>
      <c r="H84" s="2">
        <v>0</v>
      </c>
      <c r="I84" s="2">
        <v>0</v>
      </c>
      <c r="J84" s="2">
        <v>0</v>
      </c>
    </row>
    <row r="85" spans="1:10" ht="93.75">
      <c r="A85" s="32">
        <v>80</v>
      </c>
      <c r="B85" s="4" t="s">
        <v>295</v>
      </c>
      <c r="C85" s="5" t="s">
        <v>10</v>
      </c>
      <c r="D85" s="5" t="s">
        <v>75</v>
      </c>
      <c r="E85" s="2">
        <v>0</v>
      </c>
      <c r="F85" s="2">
        <v>0.8</v>
      </c>
      <c r="G85" s="2">
        <v>0.8</v>
      </c>
      <c r="H85" s="2">
        <v>0</v>
      </c>
      <c r="I85" s="2">
        <v>0</v>
      </c>
      <c r="J85" s="2">
        <v>0</v>
      </c>
    </row>
    <row r="86" spans="1:10" ht="93.75">
      <c r="A86" s="32">
        <v>81</v>
      </c>
      <c r="B86" s="4" t="s">
        <v>296</v>
      </c>
      <c r="C86" s="5" t="s">
        <v>11</v>
      </c>
      <c r="D86" s="5" t="s">
        <v>75</v>
      </c>
      <c r="E86" s="2">
        <v>21.8</v>
      </c>
      <c r="F86" s="2">
        <v>87.9</v>
      </c>
      <c r="G86" s="2">
        <v>87.9</v>
      </c>
      <c r="H86" s="2">
        <v>0</v>
      </c>
      <c r="I86" s="2">
        <v>0</v>
      </c>
      <c r="J86" s="2">
        <v>0</v>
      </c>
    </row>
    <row r="87" spans="1:10" ht="93.75" customHeight="1">
      <c r="A87" s="32">
        <v>82</v>
      </c>
      <c r="B87" s="4" t="s">
        <v>297</v>
      </c>
      <c r="C87" s="5" t="s">
        <v>10</v>
      </c>
      <c r="D87" s="5" t="s">
        <v>77</v>
      </c>
      <c r="E87" s="2">
        <v>0</v>
      </c>
      <c r="F87" s="2">
        <v>101.1</v>
      </c>
      <c r="G87" s="2">
        <v>101.1</v>
      </c>
      <c r="H87" s="2">
        <v>0</v>
      </c>
      <c r="I87" s="2">
        <v>0</v>
      </c>
      <c r="J87" s="2">
        <v>0</v>
      </c>
    </row>
    <row r="88" spans="1:10" ht="95.25" customHeight="1">
      <c r="A88" s="32">
        <v>83</v>
      </c>
      <c r="B88" s="4" t="s">
        <v>448</v>
      </c>
      <c r="C88" s="5" t="s">
        <v>11</v>
      </c>
      <c r="D88" s="5" t="s">
        <v>77</v>
      </c>
      <c r="E88" s="2">
        <v>794.6</v>
      </c>
      <c r="F88" s="2">
        <v>794.6</v>
      </c>
      <c r="G88" s="2">
        <v>794.6</v>
      </c>
      <c r="H88" s="2">
        <v>0</v>
      </c>
      <c r="I88" s="2">
        <v>0</v>
      </c>
      <c r="J88" s="2">
        <v>0</v>
      </c>
    </row>
    <row r="89" spans="1:10" ht="93.75">
      <c r="A89" s="32">
        <v>84</v>
      </c>
      <c r="B89" s="4" t="s">
        <v>449</v>
      </c>
      <c r="C89" s="5" t="s">
        <v>11</v>
      </c>
      <c r="D89" s="5" t="s">
        <v>78</v>
      </c>
      <c r="E89" s="2">
        <v>16.100000000000001</v>
      </c>
      <c r="F89" s="2">
        <v>16.100000000000001</v>
      </c>
      <c r="G89" s="2">
        <v>16.100000000000001</v>
      </c>
      <c r="H89" s="2">
        <v>0</v>
      </c>
      <c r="I89" s="2">
        <v>0</v>
      </c>
      <c r="J89" s="2">
        <v>0</v>
      </c>
    </row>
    <row r="90" spans="1:10" ht="93.75">
      <c r="A90" s="32">
        <v>85</v>
      </c>
      <c r="B90" s="4" t="s">
        <v>298</v>
      </c>
      <c r="C90" s="5" t="s">
        <v>10</v>
      </c>
      <c r="D90" s="5" t="s">
        <v>79</v>
      </c>
      <c r="E90" s="2">
        <v>0</v>
      </c>
      <c r="F90" s="2">
        <v>3.2</v>
      </c>
      <c r="G90" s="2">
        <v>3.2</v>
      </c>
      <c r="H90" s="2">
        <v>0</v>
      </c>
      <c r="I90" s="2">
        <v>0</v>
      </c>
      <c r="J90" s="2">
        <v>0</v>
      </c>
    </row>
    <row r="91" spans="1:10" ht="93.75">
      <c r="A91" s="32">
        <v>86</v>
      </c>
      <c r="B91" s="4" t="s">
        <v>299</v>
      </c>
      <c r="C91" s="5" t="s">
        <v>11</v>
      </c>
      <c r="D91" s="5" t="s">
        <v>79</v>
      </c>
      <c r="E91" s="2">
        <v>0</v>
      </c>
      <c r="F91" s="2">
        <v>44.5</v>
      </c>
      <c r="G91" s="2">
        <v>44.5</v>
      </c>
      <c r="H91" s="2">
        <v>0</v>
      </c>
      <c r="I91" s="2">
        <v>0</v>
      </c>
      <c r="J91" s="2">
        <v>0</v>
      </c>
    </row>
    <row r="92" spans="1:10" ht="131.25">
      <c r="A92" s="32">
        <v>87</v>
      </c>
      <c r="B92" s="4" t="s">
        <v>505</v>
      </c>
      <c r="C92" s="5" t="s">
        <v>10</v>
      </c>
      <c r="D92" s="5" t="s">
        <v>434</v>
      </c>
      <c r="E92" s="2">
        <v>0</v>
      </c>
      <c r="F92" s="2">
        <v>78.3</v>
      </c>
      <c r="G92" s="2">
        <v>78.3</v>
      </c>
      <c r="H92" s="2">
        <v>0</v>
      </c>
      <c r="I92" s="2">
        <v>0</v>
      </c>
      <c r="J92" s="2">
        <v>0</v>
      </c>
    </row>
    <row r="93" spans="1:10" ht="131.25">
      <c r="A93" s="32">
        <v>88</v>
      </c>
      <c r="B93" s="4" t="s">
        <v>506</v>
      </c>
      <c r="C93" s="5" t="s">
        <v>11</v>
      </c>
      <c r="D93" s="5" t="s">
        <v>434</v>
      </c>
      <c r="E93" s="2">
        <v>79.7</v>
      </c>
      <c r="F93" s="2">
        <v>81.3</v>
      </c>
      <c r="G93" s="2">
        <v>81.3</v>
      </c>
      <c r="H93" s="2">
        <v>0</v>
      </c>
      <c r="I93" s="2">
        <v>0</v>
      </c>
      <c r="J93" s="2">
        <v>0</v>
      </c>
    </row>
    <row r="94" spans="1:10" ht="37.5">
      <c r="A94" s="32">
        <v>89</v>
      </c>
      <c r="B94" s="38"/>
      <c r="C94" s="37"/>
      <c r="D94" s="5" t="s">
        <v>101</v>
      </c>
      <c r="E94" s="2">
        <f>SUM(E66:E93)</f>
        <v>32547.099999999995</v>
      </c>
      <c r="F94" s="2">
        <f t="shared" ref="F94:J94" si="14">SUM(F66:F93)</f>
        <v>33525.5</v>
      </c>
      <c r="G94" s="2">
        <f t="shared" si="14"/>
        <v>33525.5</v>
      </c>
      <c r="H94" s="2">
        <f t="shared" si="14"/>
        <v>0</v>
      </c>
      <c r="I94" s="2">
        <f t="shared" si="14"/>
        <v>0</v>
      </c>
      <c r="J94" s="2">
        <f t="shared" si="14"/>
        <v>0</v>
      </c>
    </row>
    <row r="95" spans="1:10" ht="37.5">
      <c r="A95" s="32">
        <v>90</v>
      </c>
      <c r="B95" s="4" t="s">
        <v>62</v>
      </c>
      <c r="C95" s="5" t="s">
        <v>63</v>
      </c>
      <c r="D95" s="5"/>
      <c r="E95" s="2">
        <f t="shared" ref="E95:J95" si="15">E96+E99+E107+E108+E109+E110+E111</f>
        <v>127710.6</v>
      </c>
      <c r="F95" s="2">
        <f t="shared" si="15"/>
        <v>132653.6</v>
      </c>
      <c r="G95" s="2">
        <f t="shared" si="15"/>
        <v>133156.30000000002</v>
      </c>
      <c r="H95" s="2">
        <f t="shared" si="15"/>
        <v>68899</v>
      </c>
      <c r="I95" s="2">
        <f t="shared" si="15"/>
        <v>67036</v>
      </c>
      <c r="J95" s="2">
        <f t="shared" si="15"/>
        <v>65591</v>
      </c>
    </row>
    <row r="96" spans="1:10" ht="75">
      <c r="A96" s="32">
        <v>91</v>
      </c>
      <c r="B96" s="4" t="s">
        <v>507</v>
      </c>
      <c r="C96" s="5" t="s">
        <v>451</v>
      </c>
      <c r="D96" s="33" t="s">
        <v>23</v>
      </c>
      <c r="E96" s="2">
        <v>2757.5</v>
      </c>
      <c r="F96" s="2">
        <v>2757.5</v>
      </c>
      <c r="G96" s="2">
        <v>2757.5</v>
      </c>
      <c r="H96" s="2">
        <v>0</v>
      </c>
      <c r="I96" s="2">
        <v>0</v>
      </c>
      <c r="J96" s="2">
        <v>0</v>
      </c>
    </row>
    <row r="97" spans="1:10" ht="131.25">
      <c r="A97" s="32">
        <v>92</v>
      </c>
      <c r="B97" s="4" t="s">
        <v>508</v>
      </c>
      <c r="C97" s="5" t="s">
        <v>58</v>
      </c>
      <c r="D97" s="33" t="s">
        <v>23</v>
      </c>
      <c r="E97" s="2">
        <v>100</v>
      </c>
      <c r="F97" s="2">
        <v>97.6</v>
      </c>
      <c r="G97" s="36">
        <v>100</v>
      </c>
      <c r="H97" s="2">
        <v>100</v>
      </c>
      <c r="I97" s="2">
        <v>50</v>
      </c>
      <c r="J97" s="2">
        <v>30</v>
      </c>
    </row>
    <row r="98" spans="1:10" ht="112.5" customHeight="1">
      <c r="A98" s="32">
        <v>93</v>
      </c>
      <c r="B98" s="4" t="s">
        <v>453</v>
      </c>
      <c r="C98" s="5" t="s">
        <v>452</v>
      </c>
      <c r="D98" s="33" t="s">
        <v>23</v>
      </c>
      <c r="E98" s="2">
        <v>14527.6</v>
      </c>
      <c r="F98" s="2">
        <v>14633.9</v>
      </c>
      <c r="G98" s="36">
        <v>14633.9</v>
      </c>
      <c r="H98" s="2">
        <v>5987</v>
      </c>
      <c r="I98" s="2">
        <v>4174</v>
      </c>
      <c r="J98" s="2">
        <v>2749</v>
      </c>
    </row>
    <row r="99" spans="1:10" ht="37.5">
      <c r="A99" s="32">
        <v>94</v>
      </c>
      <c r="B99" s="4"/>
      <c r="C99" s="5"/>
      <c r="D99" s="5" t="s">
        <v>454</v>
      </c>
      <c r="E99" s="2">
        <f>SUM(E97:E98)</f>
        <v>14627.6</v>
      </c>
      <c r="F99" s="2">
        <f>SUM(F97:F98)</f>
        <v>14731.5</v>
      </c>
      <c r="G99" s="2">
        <f t="shared" ref="G99:J99" si="16">SUM(G97:G98)</f>
        <v>14733.9</v>
      </c>
      <c r="H99" s="2">
        <f t="shared" si="16"/>
        <v>6087</v>
      </c>
      <c r="I99" s="2">
        <f t="shared" si="16"/>
        <v>4224</v>
      </c>
      <c r="J99" s="2">
        <f t="shared" si="16"/>
        <v>2779</v>
      </c>
    </row>
    <row r="100" spans="1:10" ht="129.75" customHeight="1">
      <c r="A100" s="32">
        <v>95</v>
      </c>
      <c r="B100" s="4" t="s">
        <v>436</v>
      </c>
      <c r="C100" s="5" t="s">
        <v>437</v>
      </c>
      <c r="D100" s="19" t="s">
        <v>300</v>
      </c>
      <c r="E100" s="2">
        <v>360.3</v>
      </c>
      <c r="F100" s="2">
        <v>360.3</v>
      </c>
      <c r="G100" s="36">
        <v>360.3</v>
      </c>
      <c r="H100" s="2">
        <v>0</v>
      </c>
      <c r="I100" s="2">
        <v>0</v>
      </c>
      <c r="J100" s="2">
        <v>0</v>
      </c>
    </row>
    <row r="101" spans="1:10" ht="114" customHeight="1">
      <c r="A101" s="32">
        <v>96</v>
      </c>
      <c r="B101" s="4" t="s">
        <v>509</v>
      </c>
      <c r="C101" s="5" t="s">
        <v>437</v>
      </c>
      <c r="D101" s="19" t="s">
        <v>80</v>
      </c>
      <c r="E101" s="2">
        <v>0</v>
      </c>
      <c r="F101" s="2">
        <v>30.9</v>
      </c>
      <c r="G101" s="36">
        <v>30.9</v>
      </c>
      <c r="H101" s="2">
        <v>0</v>
      </c>
      <c r="I101" s="2">
        <v>0</v>
      </c>
      <c r="J101" s="2">
        <v>0</v>
      </c>
    </row>
    <row r="102" spans="1:10" ht="112.5">
      <c r="A102" s="32">
        <v>97</v>
      </c>
      <c r="B102" s="4" t="s">
        <v>455</v>
      </c>
      <c r="C102" s="5" t="s">
        <v>423</v>
      </c>
      <c r="D102" s="5" t="s">
        <v>74</v>
      </c>
      <c r="E102" s="2">
        <v>47.4</v>
      </c>
      <c r="F102" s="2">
        <v>241.9</v>
      </c>
      <c r="G102" s="36">
        <v>241.9</v>
      </c>
      <c r="H102" s="2">
        <v>0</v>
      </c>
      <c r="I102" s="2">
        <v>0</v>
      </c>
      <c r="J102" s="2">
        <v>0</v>
      </c>
    </row>
    <row r="103" spans="1:10" ht="118.5" customHeight="1">
      <c r="A103" s="32">
        <v>98</v>
      </c>
      <c r="B103" s="4" t="s">
        <v>456</v>
      </c>
      <c r="C103" s="5" t="s">
        <v>423</v>
      </c>
      <c r="D103" s="5" t="s">
        <v>75</v>
      </c>
      <c r="E103" s="2">
        <v>2.2999999999999998</v>
      </c>
      <c r="F103" s="2">
        <v>2.2999999999999998</v>
      </c>
      <c r="G103" s="36">
        <v>2.2999999999999998</v>
      </c>
      <c r="H103" s="2">
        <v>0</v>
      </c>
      <c r="I103" s="2">
        <v>0</v>
      </c>
      <c r="J103" s="2">
        <v>0</v>
      </c>
    </row>
    <row r="104" spans="1:10" ht="118.5" customHeight="1">
      <c r="A104" s="32">
        <v>99</v>
      </c>
      <c r="B104" s="4" t="s">
        <v>457</v>
      </c>
      <c r="C104" s="5" t="s">
        <v>423</v>
      </c>
      <c r="D104" s="5" t="s">
        <v>77</v>
      </c>
      <c r="E104" s="2">
        <v>0</v>
      </c>
      <c r="F104" s="2">
        <v>29</v>
      </c>
      <c r="G104" s="36">
        <v>29</v>
      </c>
      <c r="H104" s="2">
        <v>0</v>
      </c>
      <c r="I104" s="2">
        <v>0</v>
      </c>
      <c r="J104" s="2">
        <v>0</v>
      </c>
    </row>
    <row r="105" spans="1:10" ht="118.5" customHeight="1">
      <c r="A105" s="32">
        <v>100</v>
      </c>
      <c r="B105" s="4" t="s">
        <v>510</v>
      </c>
      <c r="C105" s="5" t="s">
        <v>423</v>
      </c>
      <c r="D105" s="5" t="s">
        <v>78</v>
      </c>
      <c r="E105" s="2">
        <v>0</v>
      </c>
      <c r="F105" s="2">
        <v>0.5</v>
      </c>
      <c r="G105" s="36">
        <v>0.5</v>
      </c>
      <c r="H105" s="2">
        <v>0</v>
      </c>
      <c r="I105" s="2">
        <v>0</v>
      </c>
      <c r="J105" s="2">
        <v>0</v>
      </c>
    </row>
    <row r="106" spans="1:10" ht="133.5" customHeight="1">
      <c r="A106" s="32">
        <v>101</v>
      </c>
      <c r="B106" s="4" t="s">
        <v>511</v>
      </c>
      <c r="C106" s="5" t="s">
        <v>423</v>
      </c>
      <c r="D106" s="5" t="s">
        <v>434</v>
      </c>
      <c r="E106" s="2">
        <v>157.30000000000001</v>
      </c>
      <c r="F106" s="2">
        <v>228.6</v>
      </c>
      <c r="G106" s="36">
        <v>228.6</v>
      </c>
      <c r="H106" s="2">
        <v>0</v>
      </c>
      <c r="I106" s="2">
        <v>0</v>
      </c>
      <c r="J106" s="2">
        <v>0</v>
      </c>
    </row>
    <row r="107" spans="1:10" ht="37.5">
      <c r="A107" s="32">
        <v>102</v>
      </c>
      <c r="B107" s="4"/>
      <c r="C107" s="5"/>
      <c r="D107" s="5" t="s">
        <v>357</v>
      </c>
      <c r="E107" s="36">
        <f>SUM(E100:E106)</f>
        <v>567.29999999999995</v>
      </c>
      <c r="F107" s="36">
        <f t="shared" ref="F107:J107" si="17">SUM(F100:F106)</f>
        <v>893.5</v>
      </c>
      <c r="G107" s="36">
        <f t="shared" si="17"/>
        <v>893.5</v>
      </c>
      <c r="H107" s="36">
        <f t="shared" si="17"/>
        <v>0</v>
      </c>
      <c r="I107" s="36">
        <f t="shared" si="17"/>
        <v>0</v>
      </c>
      <c r="J107" s="36">
        <f t="shared" si="17"/>
        <v>0</v>
      </c>
    </row>
    <row r="108" spans="1:10" ht="75">
      <c r="A108" s="32">
        <v>103</v>
      </c>
      <c r="B108" s="4" t="s">
        <v>55</v>
      </c>
      <c r="C108" s="5" t="s">
        <v>59</v>
      </c>
      <c r="D108" s="33" t="s">
        <v>23</v>
      </c>
      <c r="E108" s="2">
        <v>46777.9</v>
      </c>
      <c r="F108" s="2">
        <v>48788.7</v>
      </c>
      <c r="G108" s="36">
        <v>48788.7</v>
      </c>
      <c r="H108" s="2">
        <v>58158</v>
      </c>
      <c r="I108" s="2">
        <v>58158</v>
      </c>
      <c r="J108" s="2">
        <v>58158</v>
      </c>
    </row>
    <row r="109" spans="1:10" ht="81" customHeight="1">
      <c r="A109" s="32">
        <v>104</v>
      </c>
      <c r="B109" s="4" t="s">
        <v>56</v>
      </c>
      <c r="C109" s="5" t="s">
        <v>60</v>
      </c>
      <c r="D109" s="33" t="s">
        <v>23</v>
      </c>
      <c r="E109" s="2">
        <v>8985.7999999999993</v>
      </c>
      <c r="F109" s="2">
        <v>8985.7999999999993</v>
      </c>
      <c r="G109" s="36">
        <v>8985.7999999999993</v>
      </c>
      <c r="H109" s="2">
        <v>595</v>
      </c>
      <c r="I109" s="2">
        <v>595</v>
      </c>
      <c r="J109" s="2">
        <v>595</v>
      </c>
    </row>
    <row r="110" spans="1:10" ht="114.75" customHeight="1">
      <c r="A110" s="32">
        <v>105</v>
      </c>
      <c r="B110" s="4" t="s">
        <v>57</v>
      </c>
      <c r="C110" s="5" t="s">
        <v>61</v>
      </c>
      <c r="D110" s="33" t="s">
        <v>23</v>
      </c>
      <c r="E110" s="2">
        <v>3314.5</v>
      </c>
      <c r="F110" s="2">
        <v>2814.2</v>
      </c>
      <c r="G110" s="36">
        <v>3314.5</v>
      </c>
      <c r="H110" s="2">
        <v>4059</v>
      </c>
      <c r="I110" s="2">
        <v>4059</v>
      </c>
      <c r="J110" s="2">
        <v>4059</v>
      </c>
    </row>
    <row r="111" spans="1:10" s="20" customFormat="1" ht="75">
      <c r="A111" s="32">
        <v>106</v>
      </c>
      <c r="B111" s="4" t="s">
        <v>371</v>
      </c>
      <c r="C111" s="5" t="s">
        <v>372</v>
      </c>
      <c r="D111" s="33" t="s">
        <v>23</v>
      </c>
      <c r="E111" s="2">
        <v>50680</v>
      </c>
      <c r="F111" s="2">
        <v>53682.400000000001</v>
      </c>
      <c r="G111" s="2">
        <v>53682.400000000001</v>
      </c>
      <c r="H111" s="2">
        <v>0</v>
      </c>
      <c r="I111" s="2">
        <v>0</v>
      </c>
      <c r="J111" s="2">
        <v>0</v>
      </c>
    </row>
    <row r="112" spans="1:10">
      <c r="A112" s="32">
        <v>107</v>
      </c>
      <c r="B112" s="39" t="s">
        <v>64</v>
      </c>
      <c r="C112" s="5" t="s">
        <v>72</v>
      </c>
      <c r="D112" s="5"/>
      <c r="E112" s="2">
        <f t="shared" ref="E112:J112" si="18">E296</f>
        <v>33340</v>
      </c>
      <c r="F112" s="2">
        <f t="shared" si="18"/>
        <v>32846.300000000003</v>
      </c>
      <c r="G112" s="2">
        <f t="shared" si="18"/>
        <v>33340.04</v>
      </c>
      <c r="H112" s="2">
        <f t="shared" si="18"/>
        <v>37529.700000000004</v>
      </c>
      <c r="I112" s="2">
        <f t="shared" si="18"/>
        <v>32734.7</v>
      </c>
      <c r="J112" s="2">
        <f t="shared" si="18"/>
        <v>34674.800000000003</v>
      </c>
    </row>
    <row r="113" spans="1:10" ht="203.25" customHeight="1">
      <c r="A113" s="32">
        <v>108</v>
      </c>
      <c r="B113" s="39" t="s">
        <v>459</v>
      </c>
      <c r="C113" s="5" t="s">
        <v>231</v>
      </c>
      <c r="D113" s="5" t="s">
        <v>460</v>
      </c>
      <c r="E113" s="2">
        <v>0</v>
      </c>
      <c r="F113" s="2">
        <v>25</v>
      </c>
      <c r="G113" s="2">
        <v>25</v>
      </c>
      <c r="H113" s="2">
        <v>0</v>
      </c>
      <c r="I113" s="2">
        <v>0</v>
      </c>
      <c r="J113" s="2">
        <v>0</v>
      </c>
    </row>
    <row r="114" spans="1:10" ht="117" customHeight="1">
      <c r="A114" s="32">
        <v>109</v>
      </c>
      <c r="B114" s="40" t="s">
        <v>373</v>
      </c>
      <c r="C114" s="41" t="s">
        <v>215</v>
      </c>
      <c r="D114" s="33" t="s">
        <v>263</v>
      </c>
      <c r="E114" s="2">
        <v>90</v>
      </c>
      <c r="F114" s="2">
        <v>22.5</v>
      </c>
      <c r="G114" s="2">
        <v>22.5</v>
      </c>
      <c r="H114" s="2">
        <v>5</v>
      </c>
      <c r="I114" s="2">
        <v>5</v>
      </c>
      <c r="J114" s="2">
        <v>5</v>
      </c>
    </row>
    <row r="115" spans="1:10" ht="132.75" customHeight="1">
      <c r="A115" s="32">
        <v>110</v>
      </c>
      <c r="B115" s="40" t="s">
        <v>374</v>
      </c>
      <c r="C115" s="41" t="s">
        <v>222</v>
      </c>
      <c r="D115" s="33" t="s">
        <v>263</v>
      </c>
      <c r="E115" s="2">
        <v>0</v>
      </c>
      <c r="F115" s="2">
        <v>15</v>
      </c>
      <c r="G115" s="2">
        <v>15</v>
      </c>
      <c r="H115" s="2">
        <v>0</v>
      </c>
      <c r="I115" s="2">
        <v>0</v>
      </c>
      <c r="J115" s="2">
        <v>0</v>
      </c>
    </row>
    <row r="116" spans="1:10" ht="115.5" customHeight="1">
      <c r="A116" s="32">
        <v>111</v>
      </c>
      <c r="B116" s="40" t="s">
        <v>375</v>
      </c>
      <c r="C116" s="41" t="s">
        <v>195</v>
      </c>
      <c r="D116" s="33" t="s">
        <v>263</v>
      </c>
      <c r="E116" s="2">
        <v>310</v>
      </c>
      <c r="F116" s="2">
        <v>288.60000000000002</v>
      </c>
      <c r="G116" s="2">
        <v>288.60000000000002</v>
      </c>
      <c r="H116" s="2">
        <v>25</v>
      </c>
      <c r="I116" s="2">
        <v>25</v>
      </c>
      <c r="J116" s="2">
        <v>25</v>
      </c>
    </row>
    <row r="117" spans="1:10" ht="135.75" customHeight="1">
      <c r="A117" s="32">
        <v>112</v>
      </c>
      <c r="B117" s="40" t="s">
        <v>376</v>
      </c>
      <c r="C117" s="42" t="s">
        <v>234</v>
      </c>
      <c r="D117" s="33" t="s">
        <v>263</v>
      </c>
      <c r="E117" s="2">
        <v>270</v>
      </c>
      <c r="F117" s="2">
        <v>159.9</v>
      </c>
      <c r="G117" s="2">
        <v>159.9</v>
      </c>
      <c r="H117" s="2">
        <v>50</v>
      </c>
      <c r="I117" s="2">
        <v>50</v>
      </c>
      <c r="J117" s="2">
        <v>50</v>
      </c>
    </row>
    <row r="118" spans="1:10" ht="190.5" customHeight="1">
      <c r="A118" s="32">
        <v>113</v>
      </c>
      <c r="B118" s="40" t="s">
        <v>178</v>
      </c>
      <c r="C118" s="42" t="s">
        <v>192</v>
      </c>
      <c r="D118" s="33" t="s">
        <v>263</v>
      </c>
      <c r="E118" s="2">
        <v>0</v>
      </c>
      <c r="F118" s="2">
        <v>24.2</v>
      </c>
      <c r="G118" s="2">
        <v>24.2</v>
      </c>
      <c r="H118" s="2">
        <v>0</v>
      </c>
      <c r="I118" s="2">
        <v>0</v>
      </c>
      <c r="J118" s="2">
        <v>0</v>
      </c>
    </row>
    <row r="119" spans="1:10" ht="114" customHeight="1">
      <c r="A119" s="32">
        <v>114</v>
      </c>
      <c r="B119" s="39" t="s">
        <v>330</v>
      </c>
      <c r="C119" s="41" t="s">
        <v>195</v>
      </c>
      <c r="D119" s="5" t="s">
        <v>264</v>
      </c>
      <c r="E119" s="2">
        <v>2</v>
      </c>
      <c r="F119" s="2">
        <v>0.5</v>
      </c>
      <c r="G119" s="2">
        <v>2</v>
      </c>
      <c r="H119" s="2">
        <v>4.0999999999999996</v>
      </c>
      <c r="I119" s="2">
        <v>4.0999999999999996</v>
      </c>
      <c r="J119" s="2">
        <v>4.0999999999999996</v>
      </c>
    </row>
    <row r="120" spans="1:10" ht="188.25" customHeight="1">
      <c r="A120" s="32">
        <v>115</v>
      </c>
      <c r="B120" s="39" t="s">
        <v>179</v>
      </c>
      <c r="C120" s="6" t="s">
        <v>192</v>
      </c>
      <c r="D120" s="5" t="s">
        <v>264</v>
      </c>
      <c r="E120" s="2">
        <v>0</v>
      </c>
      <c r="F120" s="2">
        <v>56.4</v>
      </c>
      <c r="G120" s="2">
        <v>56.4</v>
      </c>
      <c r="H120" s="2">
        <v>0</v>
      </c>
      <c r="I120" s="2">
        <v>0</v>
      </c>
      <c r="J120" s="2">
        <v>0</v>
      </c>
    </row>
    <row r="121" spans="1:10" ht="153.75" customHeight="1">
      <c r="A121" s="32">
        <v>116</v>
      </c>
      <c r="B121" s="40" t="s">
        <v>331</v>
      </c>
      <c r="C121" s="41" t="s">
        <v>332</v>
      </c>
      <c r="D121" s="5" t="s">
        <v>264</v>
      </c>
      <c r="E121" s="2">
        <v>35.299999999999997</v>
      </c>
      <c r="F121" s="2">
        <v>496.9</v>
      </c>
      <c r="G121" s="2">
        <v>496.9</v>
      </c>
      <c r="H121" s="2">
        <v>24.5</v>
      </c>
      <c r="I121" s="2">
        <v>24.5</v>
      </c>
      <c r="J121" s="2">
        <v>24.5</v>
      </c>
    </row>
    <row r="122" spans="1:10" ht="117.75" customHeight="1">
      <c r="A122" s="32">
        <v>117</v>
      </c>
      <c r="B122" s="39" t="s">
        <v>180</v>
      </c>
      <c r="C122" s="6" t="s">
        <v>193</v>
      </c>
      <c r="D122" s="5" t="s">
        <v>265</v>
      </c>
      <c r="E122" s="2">
        <v>40</v>
      </c>
      <c r="F122" s="2">
        <v>135</v>
      </c>
      <c r="G122" s="2">
        <v>135</v>
      </c>
      <c r="H122" s="2">
        <v>100</v>
      </c>
      <c r="I122" s="2">
        <v>100</v>
      </c>
      <c r="J122" s="2">
        <v>100</v>
      </c>
    </row>
    <row r="123" spans="1:10" ht="151.5" customHeight="1">
      <c r="A123" s="32">
        <v>118</v>
      </c>
      <c r="B123" s="39" t="s">
        <v>430</v>
      </c>
      <c r="C123" s="43" t="s">
        <v>229</v>
      </c>
      <c r="D123" s="5" t="s">
        <v>265</v>
      </c>
      <c r="E123" s="2">
        <v>40</v>
      </c>
      <c r="F123" s="2">
        <v>0</v>
      </c>
      <c r="G123" s="2">
        <v>0</v>
      </c>
      <c r="H123" s="2">
        <v>10</v>
      </c>
      <c r="I123" s="2">
        <v>10</v>
      </c>
      <c r="J123" s="2">
        <v>10</v>
      </c>
    </row>
    <row r="124" spans="1:10" ht="116.25" customHeight="1">
      <c r="A124" s="32">
        <v>119</v>
      </c>
      <c r="B124" s="39" t="s">
        <v>333</v>
      </c>
      <c r="C124" s="43" t="s">
        <v>195</v>
      </c>
      <c r="D124" s="5" t="s">
        <v>265</v>
      </c>
      <c r="E124" s="2">
        <v>0</v>
      </c>
      <c r="F124" s="2">
        <v>7.5</v>
      </c>
      <c r="G124" s="2">
        <v>7.5</v>
      </c>
      <c r="H124" s="2">
        <v>30</v>
      </c>
      <c r="I124" s="2">
        <v>30</v>
      </c>
      <c r="J124" s="2">
        <v>30</v>
      </c>
    </row>
    <row r="125" spans="1:10" ht="152.25" customHeight="1">
      <c r="A125" s="32">
        <v>120</v>
      </c>
      <c r="B125" s="39" t="s">
        <v>181</v>
      </c>
      <c r="C125" s="7" t="s">
        <v>197</v>
      </c>
      <c r="D125" s="5" t="s">
        <v>351</v>
      </c>
      <c r="E125" s="2">
        <v>150.6</v>
      </c>
      <c r="F125" s="2">
        <v>48</v>
      </c>
      <c r="G125" s="2">
        <v>48</v>
      </c>
      <c r="H125" s="2">
        <v>70.599999999999994</v>
      </c>
      <c r="I125" s="2">
        <v>47</v>
      </c>
      <c r="J125" s="2">
        <v>79.599999999999994</v>
      </c>
    </row>
    <row r="126" spans="1:10" ht="133.5" customHeight="1">
      <c r="A126" s="32">
        <v>121</v>
      </c>
      <c r="B126" s="44" t="s">
        <v>104</v>
      </c>
      <c r="C126" s="7" t="s">
        <v>198</v>
      </c>
      <c r="D126" s="5" t="s">
        <v>351</v>
      </c>
      <c r="E126" s="2">
        <v>135.5</v>
      </c>
      <c r="F126" s="2">
        <v>68.7</v>
      </c>
      <c r="G126" s="2">
        <v>68.7</v>
      </c>
      <c r="H126" s="3">
        <v>99.7</v>
      </c>
      <c r="I126" s="3">
        <v>79.900000000000006</v>
      </c>
      <c r="J126" s="3">
        <v>93.9</v>
      </c>
    </row>
    <row r="127" spans="1:10" ht="148.5" customHeight="1">
      <c r="A127" s="32">
        <v>122</v>
      </c>
      <c r="B127" s="44" t="s">
        <v>105</v>
      </c>
      <c r="C127" s="7" t="s">
        <v>199</v>
      </c>
      <c r="D127" s="5" t="s">
        <v>351</v>
      </c>
      <c r="E127" s="2">
        <v>5.9</v>
      </c>
      <c r="F127" s="2">
        <v>0.5</v>
      </c>
      <c r="G127" s="2">
        <v>0.54</v>
      </c>
      <c r="H127" s="3">
        <v>5</v>
      </c>
      <c r="I127" s="3">
        <v>5</v>
      </c>
      <c r="J127" s="3">
        <v>3.4</v>
      </c>
    </row>
    <row r="128" spans="1:10" ht="131.25" customHeight="1">
      <c r="A128" s="32">
        <v>123</v>
      </c>
      <c r="B128" s="44" t="s">
        <v>377</v>
      </c>
      <c r="C128" s="11" t="s">
        <v>378</v>
      </c>
      <c r="D128" s="5" t="s">
        <v>351</v>
      </c>
      <c r="E128" s="2">
        <v>5</v>
      </c>
      <c r="F128" s="2">
        <v>-11</v>
      </c>
      <c r="G128" s="2">
        <v>0</v>
      </c>
      <c r="H128" s="3">
        <v>15.6</v>
      </c>
      <c r="I128" s="3">
        <v>12.8</v>
      </c>
      <c r="J128" s="3">
        <v>14.2</v>
      </c>
    </row>
    <row r="129" spans="1:10" ht="191.25" customHeight="1">
      <c r="A129" s="32">
        <v>124</v>
      </c>
      <c r="B129" s="44" t="s">
        <v>424</v>
      </c>
      <c r="C129" s="11" t="s">
        <v>425</v>
      </c>
      <c r="D129" s="5" t="s">
        <v>351</v>
      </c>
      <c r="E129" s="2">
        <v>0</v>
      </c>
      <c r="F129" s="2">
        <v>1.5</v>
      </c>
      <c r="G129" s="2">
        <v>1.5</v>
      </c>
      <c r="H129" s="3">
        <v>4</v>
      </c>
      <c r="I129" s="3">
        <v>3.3</v>
      </c>
      <c r="J129" s="3">
        <v>3.7</v>
      </c>
    </row>
    <row r="130" spans="1:10" ht="114" customHeight="1">
      <c r="A130" s="32">
        <v>125</v>
      </c>
      <c r="B130" s="44" t="s">
        <v>106</v>
      </c>
      <c r="C130" s="7" t="s">
        <v>193</v>
      </c>
      <c r="D130" s="5" t="s">
        <v>351</v>
      </c>
      <c r="E130" s="2">
        <v>366.1</v>
      </c>
      <c r="F130" s="2">
        <v>166.4</v>
      </c>
      <c r="G130" s="2">
        <v>166.4</v>
      </c>
      <c r="H130" s="3">
        <v>143.6</v>
      </c>
      <c r="I130" s="3">
        <v>116.4</v>
      </c>
      <c r="J130" s="3">
        <v>133.30000000000001</v>
      </c>
    </row>
    <row r="131" spans="1:10" ht="170.25" customHeight="1">
      <c r="A131" s="32">
        <v>126</v>
      </c>
      <c r="B131" s="44" t="s">
        <v>379</v>
      </c>
      <c r="C131" s="11" t="s">
        <v>380</v>
      </c>
      <c r="D131" s="5" t="s">
        <v>351</v>
      </c>
      <c r="E131" s="2">
        <v>0</v>
      </c>
      <c r="F131" s="2">
        <v>-5.7</v>
      </c>
      <c r="G131" s="2">
        <v>0</v>
      </c>
      <c r="H131" s="3">
        <v>2.5</v>
      </c>
      <c r="I131" s="3">
        <v>2.1</v>
      </c>
      <c r="J131" s="3">
        <v>2.2999999999999998</v>
      </c>
    </row>
    <row r="132" spans="1:10" ht="240" customHeight="1">
      <c r="A132" s="32">
        <v>127</v>
      </c>
      <c r="B132" s="44" t="s">
        <v>107</v>
      </c>
      <c r="C132" s="7" t="s">
        <v>200</v>
      </c>
      <c r="D132" s="5" t="s">
        <v>351</v>
      </c>
      <c r="E132" s="2">
        <v>292.10000000000002</v>
      </c>
      <c r="F132" s="2">
        <v>245.5</v>
      </c>
      <c r="G132" s="2">
        <v>245.5</v>
      </c>
      <c r="H132" s="3">
        <v>188.6</v>
      </c>
      <c r="I132" s="3">
        <v>160.30000000000001</v>
      </c>
      <c r="J132" s="3">
        <v>164.8</v>
      </c>
    </row>
    <row r="133" spans="1:10" ht="189" customHeight="1">
      <c r="A133" s="32">
        <v>128</v>
      </c>
      <c r="B133" s="44" t="s">
        <v>108</v>
      </c>
      <c r="C133" s="7" t="s">
        <v>201</v>
      </c>
      <c r="D133" s="5" t="s">
        <v>351</v>
      </c>
      <c r="E133" s="2">
        <v>881.9</v>
      </c>
      <c r="F133" s="2">
        <v>544.70000000000005</v>
      </c>
      <c r="G133" s="2">
        <v>544.70000000000005</v>
      </c>
      <c r="H133" s="3">
        <v>656.3</v>
      </c>
      <c r="I133" s="3">
        <v>540.79999999999995</v>
      </c>
      <c r="J133" s="3">
        <v>597.1</v>
      </c>
    </row>
    <row r="134" spans="1:10" ht="187.5" customHeight="1">
      <c r="A134" s="32">
        <v>129</v>
      </c>
      <c r="B134" s="44" t="s">
        <v>313</v>
      </c>
      <c r="C134" s="12" t="s">
        <v>314</v>
      </c>
      <c r="D134" s="5" t="s">
        <v>351</v>
      </c>
      <c r="E134" s="2">
        <v>2.1</v>
      </c>
      <c r="F134" s="2">
        <v>-0.2</v>
      </c>
      <c r="G134" s="2">
        <v>0</v>
      </c>
      <c r="H134" s="3">
        <v>0</v>
      </c>
      <c r="I134" s="3">
        <v>0</v>
      </c>
      <c r="J134" s="3">
        <v>0</v>
      </c>
    </row>
    <row r="135" spans="1:10" ht="238.5" customHeight="1">
      <c r="A135" s="32">
        <v>130</v>
      </c>
      <c r="B135" s="44" t="s">
        <v>109</v>
      </c>
      <c r="C135" s="7" t="s">
        <v>202</v>
      </c>
      <c r="D135" s="5" t="s">
        <v>351</v>
      </c>
      <c r="E135" s="2">
        <v>1184.2</v>
      </c>
      <c r="F135" s="2">
        <v>-955.3</v>
      </c>
      <c r="G135" s="45">
        <v>-955.3</v>
      </c>
      <c r="H135" s="45">
        <v>604.1</v>
      </c>
      <c r="I135" s="45">
        <v>478.9</v>
      </c>
      <c r="J135" s="45">
        <v>575.70000000000005</v>
      </c>
    </row>
    <row r="136" spans="1:10" ht="128.25" customHeight="1">
      <c r="A136" s="32">
        <v>131</v>
      </c>
      <c r="B136" s="44" t="s">
        <v>110</v>
      </c>
      <c r="C136" s="7" t="s">
        <v>203</v>
      </c>
      <c r="D136" s="5" t="s">
        <v>351</v>
      </c>
      <c r="E136" s="2">
        <v>527.9</v>
      </c>
      <c r="F136" s="2">
        <v>529.6</v>
      </c>
      <c r="G136" s="2">
        <v>529.6</v>
      </c>
      <c r="H136" s="2">
        <v>988.5</v>
      </c>
      <c r="I136" s="2">
        <v>763</v>
      </c>
      <c r="J136" s="2">
        <v>970.3</v>
      </c>
    </row>
    <row r="137" spans="1:10" ht="150.75" customHeight="1">
      <c r="A137" s="32">
        <v>132</v>
      </c>
      <c r="B137" s="44" t="s">
        <v>111</v>
      </c>
      <c r="C137" s="7" t="s">
        <v>204</v>
      </c>
      <c r="D137" s="5" t="s">
        <v>351</v>
      </c>
      <c r="E137" s="2">
        <v>24.7</v>
      </c>
      <c r="F137" s="2">
        <v>169.2</v>
      </c>
      <c r="G137" s="2">
        <v>24.7</v>
      </c>
      <c r="H137" s="2">
        <v>266.39999999999998</v>
      </c>
      <c r="I137" s="2">
        <v>194.4</v>
      </c>
      <c r="J137" s="2">
        <v>277</v>
      </c>
    </row>
    <row r="138" spans="1:10" ht="137.25" customHeight="1">
      <c r="A138" s="32">
        <v>133</v>
      </c>
      <c r="B138" s="44" t="s">
        <v>315</v>
      </c>
      <c r="C138" s="12" t="s">
        <v>316</v>
      </c>
      <c r="D138" s="5" t="s">
        <v>351</v>
      </c>
      <c r="E138" s="2">
        <v>0.9</v>
      </c>
      <c r="F138" s="2">
        <v>-0.3</v>
      </c>
      <c r="G138" s="2">
        <v>0</v>
      </c>
      <c r="H138" s="2">
        <v>6</v>
      </c>
      <c r="I138" s="2">
        <v>3.7</v>
      </c>
      <c r="J138" s="2">
        <v>7.2</v>
      </c>
    </row>
    <row r="139" spans="1:10" ht="134.25" customHeight="1">
      <c r="A139" s="32">
        <v>134</v>
      </c>
      <c r="B139" s="44" t="s">
        <v>112</v>
      </c>
      <c r="C139" s="7" t="s">
        <v>205</v>
      </c>
      <c r="D139" s="5" t="s">
        <v>351</v>
      </c>
      <c r="E139" s="2">
        <v>5.6</v>
      </c>
      <c r="F139" s="2">
        <v>-3.4</v>
      </c>
      <c r="G139" s="2">
        <v>0</v>
      </c>
      <c r="H139" s="2">
        <v>4.5</v>
      </c>
      <c r="I139" s="2">
        <v>3.8</v>
      </c>
      <c r="J139" s="2">
        <v>3.9</v>
      </c>
    </row>
    <row r="140" spans="1:10" ht="147.75" customHeight="1">
      <c r="A140" s="32">
        <v>135</v>
      </c>
      <c r="B140" s="44" t="s">
        <v>113</v>
      </c>
      <c r="C140" s="7" t="s">
        <v>206</v>
      </c>
      <c r="D140" s="5" t="s">
        <v>351</v>
      </c>
      <c r="E140" s="2">
        <v>45.4</v>
      </c>
      <c r="F140" s="2">
        <v>-67</v>
      </c>
      <c r="G140" s="2">
        <v>0</v>
      </c>
      <c r="H140" s="2">
        <v>61.1</v>
      </c>
      <c r="I140" s="2">
        <v>53.1</v>
      </c>
      <c r="J140" s="2">
        <v>51.7</v>
      </c>
    </row>
    <row r="141" spans="1:10" ht="114" customHeight="1">
      <c r="A141" s="32">
        <v>136</v>
      </c>
      <c r="B141" s="44" t="s">
        <v>114</v>
      </c>
      <c r="C141" s="7" t="s">
        <v>207</v>
      </c>
      <c r="D141" s="5" t="s">
        <v>351</v>
      </c>
      <c r="E141" s="2">
        <v>206.2</v>
      </c>
      <c r="F141" s="2">
        <v>264.3</v>
      </c>
      <c r="G141" s="2">
        <v>264.3</v>
      </c>
      <c r="H141" s="2">
        <v>333.2</v>
      </c>
      <c r="I141" s="2">
        <v>257.3</v>
      </c>
      <c r="J141" s="2">
        <v>327</v>
      </c>
    </row>
    <row r="142" spans="1:10" ht="113.25" customHeight="1">
      <c r="A142" s="32">
        <v>137</v>
      </c>
      <c r="B142" s="44" t="s">
        <v>115</v>
      </c>
      <c r="C142" s="7" t="s">
        <v>208</v>
      </c>
      <c r="D142" s="5" t="s">
        <v>351</v>
      </c>
      <c r="E142" s="2">
        <v>40.200000000000003</v>
      </c>
      <c r="F142" s="2">
        <v>609</v>
      </c>
      <c r="G142" s="2">
        <v>609</v>
      </c>
      <c r="H142" s="2">
        <v>2264.1</v>
      </c>
      <c r="I142" s="2">
        <v>1571.8</v>
      </c>
      <c r="J142" s="2">
        <v>2465.4</v>
      </c>
    </row>
    <row r="143" spans="1:10" ht="187.5" customHeight="1">
      <c r="A143" s="32">
        <v>138</v>
      </c>
      <c r="B143" s="44" t="s">
        <v>317</v>
      </c>
      <c r="C143" s="7" t="s">
        <v>318</v>
      </c>
      <c r="D143" s="5" t="s">
        <v>351</v>
      </c>
      <c r="E143" s="2">
        <v>7.5</v>
      </c>
      <c r="F143" s="2">
        <v>59.4</v>
      </c>
      <c r="G143" s="2">
        <v>59.4</v>
      </c>
      <c r="H143" s="2">
        <v>56</v>
      </c>
      <c r="I143" s="2">
        <v>48.9</v>
      </c>
      <c r="J143" s="2">
        <v>47.2</v>
      </c>
    </row>
    <row r="144" spans="1:10" ht="151.5" customHeight="1">
      <c r="A144" s="32">
        <v>139</v>
      </c>
      <c r="B144" s="44" t="s">
        <v>381</v>
      </c>
      <c r="C144" s="13" t="s">
        <v>382</v>
      </c>
      <c r="D144" s="5" t="s">
        <v>351</v>
      </c>
      <c r="E144" s="2">
        <v>0</v>
      </c>
      <c r="F144" s="2">
        <v>-1</v>
      </c>
      <c r="G144" s="2">
        <v>0</v>
      </c>
      <c r="H144" s="2">
        <v>0.5</v>
      </c>
      <c r="I144" s="2">
        <v>0.5</v>
      </c>
      <c r="J144" s="2">
        <v>0.3</v>
      </c>
    </row>
    <row r="145" spans="1:10" ht="170.25" customHeight="1">
      <c r="A145" s="32">
        <v>140</v>
      </c>
      <c r="B145" s="44" t="s">
        <v>496</v>
      </c>
      <c r="C145" s="13" t="s">
        <v>501</v>
      </c>
      <c r="D145" s="5" t="s">
        <v>351</v>
      </c>
      <c r="E145" s="2">
        <v>0</v>
      </c>
      <c r="F145" s="2">
        <v>-4.2</v>
      </c>
      <c r="G145" s="2">
        <v>0</v>
      </c>
      <c r="H145" s="2">
        <v>0</v>
      </c>
      <c r="I145" s="2">
        <v>0</v>
      </c>
      <c r="J145" s="2">
        <v>0</v>
      </c>
    </row>
    <row r="146" spans="1:10" ht="171" customHeight="1">
      <c r="A146" s="32">
        <v>141</v>
      </c>
      <c r="B146" s="44" t="s">
        <v>116</v>
      </c>
      <c r="C146" s="13" t="s">
        <v>209</v>
      </c>
      <c r="D146" s="5" t="s">
        <v>351</v>
      </c>
      <c r="E146" s="2">
        <v>14.6</v>
      </c>
      <c r="F146" s="2">
        <v>2.2999999999999998</v>
      </c>
      <c r="G146" s="2">
        <v>14.6</v>
      </c>
      <c r="H146" s="2">
        <v>17.7</v>
      </c>
      <c r="I146" s="2">
        <v>12.8</v>
      </c>
      <c r="J146" s="2">
        <v>18.600000000000001</v>
      </c>
    </row>
    <row r="147" spans="1:10" ht="172.5" customHeight="1">
      <c r="A147" s="32">
        <v>142</v>
      </c>
      <c r="B147" s="44" t="s">
        <v>383</v>
      </c>
      <c r="C147" s="14" t="s">
        <v>428</v>
      </c>
      <c r="D147" s="5" t="s">
        <v>351</v>
      </c>
      <c r="E147" s="2">
        <v>0.2</v>
      </c>
      <c r="F147" s="2">
        <v>1.3</v>
      </c>
      <c r="G147" s="2">
        <v>1.3</v>
      </c>
      <c r="H147" s="2">
        <v>0</v>
      </c>
      <c r="I147" s="2">
        <v>0</v>
      </c>
      <c r="J147" s="2">
        <v>0</v>
      </c>
    </row>
    <row r="148" spans="1:10" ht="150" customHeight="1">
      <c r="A148" s="32">
        <v>143</v>
      </c>
      <c r="B148" s="44" t="s">
        <v>117</v>
      </c>
      <c r="C148" s="7" t="s">
        <v>210</v>
      </c>
      <c r="D148" s="5" t="s">
        <v>351</v>
      </c>
      <c r="E148" s="2">
        <v>282.39999999999998</v>
      </c>
      <c r="F148" s="2">
        <v>483.2</v>
      </c>
      <c r="G148" s="2">
        <v>483.2</v>
      </c>
      <c r="H148" s="2">
        <v>102.1</v>
      </c>
      <c r="I148" s="2">
        <v>95.9</v>
      </c>
      <c r="J148" s="2">
        <v>76.599999999999994</v>
      </c>
    </row>
    <row r="149" spans="1:10" ht="113.25" customHeight="1">
      <c r="A149" s="32">
        <v>144</v>
      </c>
      <c r="B149" s="44" t="s">
        <v>384</v>
      </c>
      <c r="C149" s="14" t="s">
        <v>385</v>
      </c>
      <c r="D149" s="5" t="s">
        <v>351</v>
      </c>
      <c r="E149" s="2">
        <v>2.5</v>
      </c>
      <c r="F149" s="2">
        <v>-35</v>
      </c>
      <c r="G149" s="2">
        <v>0</v>
      </c>
      <c r="H149" s="2">
        <v>25.6</v>
      </c>
      <c r="I149" s="2">
        <v>21.7</v>
      </c>
      <c r="J149" s="2">
        <v>22.4</v>
      </c>
    </row>
    <row r="150" spans="1:10" ht="189" customHeight="1">
      <c r="A150" s="32">
        <v>145</v>
      </c>
      <c r="B150" s="44" t="s">
        <v>497</v>
      </c>
      <c r="C150" s="14" t="s">
        <v>498</v>
      </c>
      <c r="D150" s="5" t="s">
        <v>351</v>
      </c>
      <c r="E150" s="2">
        <v>0</v>
      </c>
      <c r="F150" s="2">
        <v>0</v>
      </c>
      <c r="G150" s="2">
        <v>0</v>
      </c>
      <c r="H150" s="2">
        <v>24</v>
      </c>
      <c r="I150" s="2">
        <v>14.7</v>
      </c>
      <c r="J150" s="2">
        <v>28.9</v>
      </c>
    </row>
    <row r="151" spans="1:10" ht="112.5" customHeight="1">
      <c r="A151" s="32">
        <v>146</v>
      </c>
      <c r="B151" s="44" t="s">
        <v>118</v>
      </c>
      <c r="C151" s="7" t="s">
        <v>211</v>
      </c>
      <c r="D151" s="5" t="s">
        <v>351</v>
      </c>
      <c r="E151" s="2">
        <v>49.1</v>
      </c>
      <c r="F151" s="2">
        <v>28.2</v>
      </c>
      <c r="G151" s="2">
        <v>49.1</v>
      </c>
      <c r="H151" s="2">
        <v>12.5</v>
      </c>
      <c r="I151" s="2">
        <v>14.6</v>
      </c>
      <c r="J151" s="2">
        <v>5.4</v>
      </c>
    </row>
    <row r="152" spans="1:10" ht="189" customHeight="1">
      <c r="A152" s="32">
        <v>147</v>
      </c>
      <c r="B152" s="44" t="s">
        <v>319</v>
      </c>
      <c r="C152" s="7" t="s">
        <v>320</v>
      </c>
      <c r="D152" s="5" t="s">
        <v>351</v>
      </c>
      <c r="E152" s="2">
        <v>0.8</v>
      </c>
      <c r="F152" s="2">
        <v>5.5</v>
      </c>
      <c r="G152" s="2">
        <v>5.5</v>
      </c>
      <c r="H152" s="2">
        <v>0.8</v>
      </c>
      <c r="I152" s="2">
        <v>0.8</v>
      </c>
      <c r="J152" s="2">
        <v>0.5</v>
      </c>
    </row>
    <row r="153" spans="1:10" ht="117.75" customHeight="1">
      <c r="A153" s="32">
        <v>148</v>
      </c>
      <c r="B153" s="44" t="s">
        <v>182</v>
      </c>
      <c r="C153" s="7" t="s">
        <v>212</v>
      </c>
      <c r="D153" s="5" t="s">
        <v>351</v>
      </c>
      <c r="E153" s="2">
        <v>9.5</v>
      </c>
      <c r="F153" s="2">
        <v>14.5</v>
      </c>
      <c r="G153" s="2">
        <v>14.5</v>
      </c>
      <c r="H153" s="2">
        <v>11.9</v>
      </c>
      <c r="I153" s="2">
        <v>10.5</v>
      </c>
      <c r="J153" s="2">
        <v>9.8000000000000007</v>
      </c>
    </row>
    <row r="154" spans="1:10" ht="135" customHeight="1">
      <c r="A154" s="32">
        <v>149</v>
      </c>
      <c r="B154" s="44" t="s">
        <v>321</v>
      </c>
      <c r="C154" s="7" t="s">
        <v>322</v>
      </c>
      <c r="D154" s="5" t="s">
        <v>351</v>
      </c>
      <c r="E154" s="2">
        <v>0</v>
      </c>
      <c r="F154" s="2">
        <v>-0.8</v>
      </c>
      <c r="G154" s="2">
        <v>0</v>
      </c>
      <c r="H154" s="2">
        <v>0.5</v>
      </c>
      <c r="I154" s="2">
        <v>0.5</v>
      </c>
      <c r="J154" s="2">
        <v>0.3</v>
      </c>
    </row>
    <row r="155" spans="1:10" ht="113.25" customHeight="1">
      <c r="A155" s="32">
        <v>150</v>
      </c>
      <c r="B155" s="44" t="s">
        <v>119</v>
      </c>
      <c r="C155" s="7" t="s">
        <v>213</v>
      </c>
      <c r="D155" s="5" t="s">
        <v>351</v>
      </c>
      <c r="E155" s="2">
        <v>0.6</v>
      </c>
      <c r="F155" s="2">
        <v>2.7</v>
      </c>
      <c r="G155" s="2">
        <v>2.7</v>
      </c>
      <c r="H155" s="2">
        <v>1</v>
      </c>
      <c r="I155" s="2">
        <v>0.9</v>
      </c>
      <c r="J155" s="2">
        <v>0.9</v>
      </c>
    </row>
    <row r="156" spans="1:10" ht="119.25" customHeight="1">
      <c r="A156" s="32">
        <v>151</v>
      </c>
      <c r="B156" s="44" t="s">
        <v>120</v>
      </c>
      <c r="C156" s="7" t="s">
        <v>502</v>
      </c>
      <c r="D156" s="5" t="s">
        <v>351</v>
      </c>
      <c r="E156" s="2">
        <v>0</v>
      </c>
      <c r="F156" s="2">
        <v>-101.2</v>
      </c>
      <c r="G156" s="2">
        <v>-101.2</v>
      </c>
      <c r="H156" s="2">
        <v>0</v>
      </c>
      <c r="I156" s="2">
        <v>0</v>
      </c>
      <c r="J156" s="2">
        <v>0</v>
      </c>
    </row>
    <row r="157" spans="1:10" ht="150.75" customHeight="1">
      <c r="A157" s="32">
        <v>152</v>
      </c>
      <c r="B157" s="44" t="s">
        <v>461</v>
      </c>
      <c r="C157" s="46" t="s">
        <v>462</v>
      </c>
      <c r="D157" s="5" t="s">
        <v>351</v>
      </c>
      <c r="E157" s="2">
        <v>0</v>
      </c>
      <c r="F157" s="2">
        <v>12.5</v>
      </c>
      <c r="G157" s="2">
        <v>12.5</v>
      </c>
      <c r="H157" s="2">
        <v>0</v>
      </c>
      <c r="I157" s="2">
        <v>0</v>
      </c>
      <c r="J157" s="2">
        <v>0</v>
      </c>
    </row>
    <row r="158" spans="1:10" ht="150.75" customHeight="1">
      <c r="A158" s="32">
        <v>153</v>
      </c>
      <c r="B158" s="44" t="s">
        <v>121</v>
      </c>
      <c r="C158" s="42" t="s">
        <v>214</v>
      </c>
      <c r="D158" s="5" t="s">
        <v>351</v>
      </c>
      <c r="E158" s="2">
        <v>1.2</v>
      </c>
      <c r="F158" s="2">
        <v>102.8</v>
      </c>
      <c r="G158" s="2">
        <v>1.2</v>
      </c>
      <c r="H158" s="2">
        <v>18</v>
      </c>
      <c r="I158" s="2">
        <v>18</v>
      </c>
      <c r="J158" s="2">
        <v>12</v>
      </c>
    </row>
    <row r="159" spans="1:10" ht="165.75" customHeight="1">
      <c r="A159" s="32">
        <v>154</v>
      </c>
      <c r="B159" s="44" t="s">
        <v>426</v>
      </c>
      <c r="C159" s="42" t="s">
        <v>427</v>
      </c>
      <c r="D159" s="5" t="s">
        <v>351</v>
      </c>
      <c r="E159" s="2">
        <v>0</v>
      </c>
      <c r="F159" s="2">
        <v>-27.5</v>
      </c>
      <c r="G159" s="2">
        <v>0</v>
      </c>
      <c r="H159" s="2">
        <v>0.4</v>
      </c>
      <c r="I159" s="2">
        <v>0.3</v>
      </c>
      <c r="J159" s="2">
        <v>0.4</v>
      </c>
    </row>
    <row r="160" spans="1:10" ht="114.75" customHeight="1">
      <c r="A160" s="32">
        <v>155</v>
      </c>
      <c r="B160" s="44" t="s">
        <v>122</v>
      </c>
      <c r="C160" s="42" t="s">
        <v>215</v>
      </c>
      <c r="D160" s="5" t="s">
        <v>351</v>
      </c>
      <c r="E160" s="2">
        <v>821.3</v>
      </c>
      <c r="F160" s="2">
        <v>123.7</v>
      </c>
      <c r="G160" s="2">
        <v>123.7</v>
      </c>
      <c r="H160" s="2">
        <v>89.3</v>
      </c>
      <c r="I160" s="2">
        <v>85.5</v>
      </c>
      <c r="J160" s="2">
        <v>64.7</v>
      </c>
    </row>
    <row r="161" spans="1:10" ht="168" customHeight="1">
      <c r="A161" s="32">
        <v>156</v>
      </c>
      <c r="B161" s="44" t="s">
        <v>123</v>
      </c>
      <c r="C161" s="8" t="s">
        <v>216</v>
      </c>
      <c r="D161" s="5" t="s">
        <v>351</v>
      </c>
      <c r="E161" s="2">
        <v>232.9</v>
      </c>
      <c r="F161" s="2">
        <v>-388.6</v>
      </c>
      <c r="G161" s="2">
        <v>-388.6</v>
      </c>
      <c r="H161" s="2">
        <v>208.9</v>
      </c>
      <c r="I161" s="2">
        <v>183.2</v>
      </c>
      <c r="J161" s="2">
        <v>174.9</v>
      </c>
    </row>
    <row r="162" spans="1:10" ht="204.75" customHeight="1">
      <c r="A162" s="32">
        <v>157</v>
      </c>
      <c r="B162" s="44" t="s">
        <v>124</v>
      </c>
      <c r="C162" s="8" t="s">
        <v>217</v>
      </c>
      <c r="D162" s="5" t="s">
        <v>351</v>
      </c>
      <c r="E162" s="2">
        <v>2.6</v>
      </c>
      <c r="F162" s="2">
        <v>-15.3</v>
      </c>
      <c r="G162" s="2">
        <v>0</v>
      </c>
      <c r="H162" s="2">
        <v>0.1</v>
      </c>
      <c r="I162" s="2">
        <v>0.1</v>
      </c>
      <c r="J162" s="2">
        <v>0.1</v>
      </c>
    </row>
    <row r="163" spans="1:10" ht="169.5" customHeight="1">
      <c r="A163" s="32">
        <v>158</v>
      </c>
      <c r="B163" s="44" t="s">
        <v>125</v>
      </c>
      <c r="C163" s="8" t="s">
        <v>218</v>
      </c>
      <c r="D163" s="5" t="s">
        <v>351</v>
      </c>
      <c r="E163" s="2">
        <v>1487.9</v>
      </c>
      <c r="F163" s="2">
        <v>3325.5</v>
      </c>
      <c r="G163" s="2">
        <v>3325.5</v>
      </c>
      <c r="H163" s="2">
        <v>2216.1999999999998</v>
      </c>
      <c r="I163" s="2">
        <v>1708</v>
      </c>
      <c r="J163" s="2">
        <v>2179.1999999999998</v>
      </c>
    </row>
    <row r="164" spans="1:10" ht="184.5" customHeight="1">
      <c r="A164" s="32">
        <v>159</v>
      </c>
      <c r="B164" s="44" t="s">
        <v>126</v>
      </c>
      <c r="C164" s="8" t="s">
        <v>219</v>
      </c>
      <c r="D164" s="5" t="s">
        <v>351</v>
      </c>
      <c r="E164" s="2">
        <v>0</v>
      </c>
      <c r="F164" s="2">
        <v>-80.599999999999994</v>
      </c>
      <c r="G164" s="2">
        <v>0</v>
      </c>
      <c r="H164" s="2">
        <v>5</v>
      </c>
      <c r="I164" s="2">
        <v>5</v>
      </c>
      <c r="J164" s="2">
        <v>3.3</v>
      </c>
    </row>
    <row r="165" spans="1:10" ht="168.75" customHeight="1">
      <c r="A165" s="32">
        <v>160</v>
      </c>
      <c r="B165" s="44" t="s">
        <v>127</v>
      </c>
      <c r="C165" s="8" t="s">
        <v>220</v>
      </c>
      <c r="D165" s="5" t="s">
        <v>351</v>
      </c>
      <c r="E165" s="2">
        <v>60.7</v>
      </c>
      <c r="F165" s="2">
        <v>103.1</v>
      </c>
      <c r="G165" s="2">
        <v>103.1</v>
      </c>
      <c r="H165" s="2">
        <v>125</v>
      </c>
      <c r="I165" s="2">
        <v>97</v>
      </c>
      <c r="J165" s="2">
        <v>122</v>
      </c>
    </row>
    <row r="166" spans="1:10" ht="188.25" customHeight="1">
      <c r="A166" s="32">
        <v>161</v>
      </c>
      <c r="B166" s="44" t="s">
        <v>128</v>
      </c>
      <c r="C166" s="8" t="s">
        <v>221</v>
      </c>
      <c r="D166" s="5" t="s">
        <v>351</v>
      </c>
      <c r="E166" s="2">
        <v>213.8</v>
      </c>
      <c r="F166" s="2">
        <v>-44</v>
      </c>
      <c r="G166" s="2">
        <v>-44</v>
      </c>
      <c r="H166" s="2">
        <v>224.5</v>
      </c>
      <c r="I166" s="2">
        <v>163.80000000000001</v>
      </c>
      <c r="J166" s="2">
        <v>233.5</v>
      </c>
    </row>
    <row r="167" spans="1:10" ht="132.75" customHeight="1">
      <c r="A167" s="32">
        <v>162</v>
      </c>
      <c r="B167" s="44" t="s">
        <v>129</v>
      </c>
      <c r="C167" s="8" t="s">
        <v>222</v>
      </c>
      <c r="D167" s="5" t="s">
        <v>351</v>
      </c>
      <c r="E167" s="2">
        <v>1220</v>
      </c>
      <c r="F167" s="2">
        <v>-347.1</v>
      </c>
      <c r="G167" s="2">
        <v>-347.1</v>
      </c>
      <c r="H167" s="2">
        <v>318.5</v>
      </c>
      <c r="I167" s="2">
        <v>303.60000000000002</v>
      </c>
      <c r="J167" s="2">
        <v>232.9</v>
      </c>
    </row>
    <row r="168" spans="1:10" ht="176.25" customHeight="1">
      <c r="A168" s="32">
        <v>163</v>
      </c>
      <c r="B168" s="44" t="s">
        <v>130</v>
      </c>
      <c r="C168" s="8" t="s">
        <v>196</v>
      </c>
      <c r="D168" s="5" t="s">
        <v>351</v>
      </c>
      <c r="E168" s="2">
        <v>2361.9</v>
      </c>
      <c r="F168" s="2">
        <v>-3209.4</v>
      </c>
      <c r="G168" s="2">
        <v>-3209.4</v>
      </c>
      <c r="H168" s="2">
        <v>1181.5999999999999</v>
      </c>
      <c r="I168" s="2">
        <v>988.2</v>
      </c>
      <c r="J168" s="2">
        <v>1054.9000000000001</v>
      </c>
    </row>
    <row r="169" spans="1:10" ht="116.25" customHeight="1">
      <c r="A169" s="32">
        <v>164</v>
      </c>
      <c r="B169" s="44" t="s">
        <v>323</v>
      </c>
      <c r="C169" s="8" t="s">
        <v>324</v>
      </c>
      <c r="D169" s="5" t="s">
        <v>351</v>
      </c>
      <c r="E169" s="2">
        <v>3</v>
      </c>
      <c r="F169" s="2">
        <v>4.5</v>
      </c>
      <c r="G169" s="2">
        <v>4.5</v>
      </c>
      <c r="H169" s="2">
        <v>3</v>
      </c>
      <c r="I169" s="2">
        <v>2.6</v>
      </c>
      <c r="J169" s="2">
        <v>2.5</v>
      </c>
    </row>
    <row r="170" spans="1:10" ht="114" customHeight="1">
      <c r="A170" s="32">
        <v>165</v>
      </c>
      <c r="B170" s="44" t="s">
        <v>325</v>
      </c>
      <c r="C170" s="42" t="s">
        <v>326</v>
      </c>
      <c r="D170" s="5" t="s">
        <v>351</v>
      </c>
      <c r="E170" s="2">
        <v>0</v>
      </c>
      <c r="F170" s="2">
        <v>11.5</v>
      </c>
      <c r="G170" s="2">
        <v>11.5</v>
      </c>
      <c r="H170" s="2">
        <v>0.8</v>
      </c>
      <c r="I170" s="2">
        <v>0.6</v>
      </c>
      <c r="J170" s="2">
        <v>0.8</v>
      </c>
    </row>
    <row r="171" spans="1:10" ht="110.25" customHeight="1">
      <c r="A171" s="32">
        <v>166</v>
      </c>
      <c r="B171" s="44" t="s">
        <v>131</v>
      </c>
      <c r="C171" s="8" t="s">
        <v>223</v>
      </c>
      <c r="D171" s="5" t="s">
        <v>351</v>
      </c>
      <c r="E171" s="2">
        <v>96.9</v>
      </c>
      <c r="F171" s="2">
        <v>-17</v>
      </c>
      <c r="G171" s="2">
        <v>0</v>
      </c>
      <c r="H171" s="2">
        <v>88.9</v>
      </c>
      <c r="I171" s="2">
        <v>73.8</v>
      </c>
      <c r="J171" s="2">
        <v>80</v>
      </c>
    </row>
    <row r="172" spans="1:10" ht="153.75" customHeight="1">
      <c r="A172" s="32">
        <v>167</v>
      </c>
      <c r="B172" s="44" t="s">
        <v>327</v>
      </c>
      <c r="C172" s="42" t="s">
        <v>328</v>
      </c>
      <c r="D172" s="5" t="s">
        <v>351</v>
      </c>
      <c r="E172" s="2">
        <v>11.2</v>
      </c>
      <c r="F172" s="2">
        <v>179.1</v>
      </c>
      <c r="G172" s="2">
        <v>179.1</v>
      </c>
      <c r="H172" s="2">
        <v>38.299999999999997</v>
      </c>
      <c r="I172" s="2">
        <v>33.200000000000003</v>
      </c>
      <c r="J172" s="2">
        <v>32.6</v>
      </c>
    </row>
    <row r="173" spans="1:10" ht="232.5" customHeight="1">
      <c r="A173" s="32">
        <v>168</v>
      </c>
      <c r="B173" s="44" t="s">
        <v>132</v>
      </c>
      <c r="C173" s="42" t="s">
        <v>224</v>
      </c>
      <c r="D173" s="5" t="s">
        <v>351</v>
      </c>
      <c r="E173" s="2">
        <v>1442.2</v>
      </c>
      <c r="F173" s="2">
        <v>818.5</v>
      </c>
      <c r="G173" s="2">
        <v>818.5</v>
      </c>
      <c r="H173" s="2">
        <v>1444.1</v>
      </c>
      <c r="I173" s="2">
        <v>1257.2</v>
      </c>
      <c r="J173" s="2">
        <v>1220.8</v>
      </c>
    </row>
    <row r="174" spans="1:10" ht="115.5" customHeight="1">
      <c r="A174" s="32">
        <v>169</v>
      </c>
      <c r="B174" s="44" t="s">
        <v>133</v>
      </c>
      <c r="C174" s="8" t="s">
        <v>225</v>
      </c>
      <c r="D174" s="5" t="s">
        <v>351</v>
      </c>
      <c r="E174" s="2">
        <v>294.60000000000002</v>
      </c>
      <c r="F174" s="2">
        <v>26.2</v>
      </c>
      <c r="G174" s="2">
        <v>26.2</v>
      </c>
      <c r="H174" s="2">
        <v>0</v>
      </c>
      <c r="I174" s="2">
        <v>0</v>
      </c>
      <c r="J174" s="2">
        <v>0</v>
      </c>
    </row>
    <row r="175" spans="1:10" ht="130.5" customHeight="1">
      <c r="A175" s="32">
        <v>170</v>
      </c>
      <c r="B175" s="44" t="s">
        <v>183</v>
      </c>
      <c r="C175" s="8" t="s">
        <v>226</v>
      </c>
      <c r="D175" s="5" t="s">
        <v>351</v>
      </c>
      <c r="E175" s="2">
        <v>8.6999999999999993</v>
      </c>
      <c r="F175" s="2">
        <v>0</v>
      </c>
      <c r="G175" s="2">
        <v>0</v>
      </c>
      <c r="H175" s="2">
        <v>0</v>
      </c>
      <c r="I175" s="2">
        <v>0</v>
      </c>
      <c r="J175" s="2">
        <v>0</v>
      </c>
    </row>
    <row r="176" spans="1:10" ht="168.75" customHeight="1">
      <c r="A176" s="32">
        <v>171</v>
      </c>
      <c r="B176" s="44" t="s">
        <v>134</v>
      </c>
      <c r="C176" s="8" t="s">
        <v>227</v>
      </c>
      <c r="D176" s="5" t="s">
        <v>351</v>
      </c>
      <c r="E176" s="2">
        <v>39.6</v>
      </c>
      <c r="F176" s="2">
        <v>86.2</v>
      </c>
      <c r="G176" s="2">
        <v>86.2</v>
      </c>
      <c r="H176" s="2">
        <v>71.099999999999994</v>
      </c>
      <c r="I176" s="2">
        <v>52.9</v>
      </c>
      <c r="J176" s="2">
        <v>72.7</v>
      </c>
    </row>
    <row r="177" spans="1:10" ht="133.5" customHeight="1">
      <c r="A177" s="32">
        <v>172</v>
      </c>
      <c r="B177" s="44" t="s">
        <v>135</v>
      </c>
      <c r="C177" s="8" t="s">
        <v>228</v>
      </c>
      <c r="D177" s="5" t="s">
        <v>351</v>
      </c>
      <c r="E177" s="2">
        <v>14.7</v>
      </c>
      <c r="F177" s="2">
        <v>11.9</v>
      </c>
      <c r="G177" s="2">
        <v>11.9</v>
      </c>
      <c r="H177" s="2">
        <v>34.700000000000003</v>
      </c>
      <c r="I177" s="2">
        <v>26.2</v>
      </c>
      <c r="J177" s="2">
        <v>34.9</v>
      </c>
    </row>
    <row r="178" spans="1:10" ht="148.5" customHeight="1">
      <c r="A178" s="32">
        <v>173</v>
      </c>
      <c r="B178" s="44" t="s">
        <v>136</v>
      </c>
      <c r="C178" s="8" t="s">
        <v>229</v>
      </c>
      <c r="D178" s="5" t="s">
        <v>351</v>
      </c>
      <c r="E178" s="2">
        <v>40</v>
      </c>
      <c r="F178" s="2">
        <v>27.6</v>
      </c>
      <c r="G178" s="2">
        <v>40</v>
      </c>
      <c r="H178" s="2">
        <v>10</v>
      </c>
      <c r="I178" s="2">
        <v>10</v>
      </c>
      <c r="J178" s="2">
        <v>6.7</v>
      </c>
    </row>
    <row r="179" spans="1:10" ht="153" customHeight="1">
      <c r="A179" s="32">
        <v>174</v>
      </c>
      <c r="B179" s="44" t="s">
        <v>499</v>
      </c>
      <c r="C179" s="42" t="s">
        <v>500</v>
      </c>
      <c r="D179" s="5" t="s">
        <v>351</v>
      </c>
      <c r="E179" s="2">
        <v>0</v>
      </c>
      <c r="F179" s="2">
        <v>0.5</v>
      </c>
      <c r="G179" s="2">
        <v>0.5</v>
      </c>
      <c r="H179" s="2">
        <v>0</v>
      </c>
      <c r="I179" s="2">
        <v>0</v>
      </c>
      <c r="J179" s="2">
        <v>0</v>
      </c>
    </row>
    <row r="180" spans="1:10" ht="136.5" customHeight="1">
      <c r="A180" s="32">
        <v>175</v>
      </c>
      <c r="B180" s="44" t="s">
        <v>386</v>
      </c>
      <c r="C180" s="42" t="s">
        <v>387</v>
      </c>
      <c r="D180" s="5" t="s">
        <v>351</v>
      </c>
      <c r="E180" s="2">
        <v>200</v>
      </c>
      <c r="F180" s="2">
        <v>2762.5</v>
      </c>
      <c r="G180" s="2">
        <v>2762.5</v>
      </c>
      <c r="H180" s="2">
        <v>8149.2</v>
      </c>
      <c r="I180" s="2">
        <v>7332.5</v>
      </c>
      <c r="J180" s="2">
        <v>6560.6</v>
      </c>
    </row>
    <row r="181" spans="1:10" ht="174" customHeight="1">
      <c r="A181" s="32">
        <v>176</v>
      </c>
      <c r="B181" s="44" t="s">
        <v>137</v>
      </c>
      <c r="C181" s="8" t="s">
        <v>230</v>
      </c>
      <c r="D181" s="5" t="s">
        <v>351</v>
      </c>
      <c r="E181" s="2">
        <v>572</v>
      </c>
      <c r="F181" s="2">
        <v>619.20000000000005</v>
      </c>
      <c r="G181" s="2">
        <v>619.20000000000005</v>
      </c>
      <c r="H181" s="2">
        <v>299.5</v>
      </c>
      <c r="I181" s="2">
        <v>236.5</v>
      </c>
      <c r="J181" s="2">
        <v>286.7</v>
      </c>
    </row>
    <row r="182" spans="1:10" ht="144.75" customHeight="1">
      <c r="A182" s="32">
        <v>177</v>
      </c>
      <c r="B182" s="44" t="s">
        <v>138</v>
      </c>
      <c r="C182" s="8" t="s">
        <v>194</v>
      </c>
      <c r="D182" s="5" t="s">
        <v>351</v>
      </c>
      <c r="E182" s="2">
        <v>19</v>
      </c>
      <c r="F182" s="2">
        <v>5</v>
      </c>
      <c r="G182" s="2">
        <v>10.4</v>
      </c>
      <c r="H182" s="2">
        <v>0</v>
      </c>
      <c r="I182" s="2">
        <v>0</v>
      </c>
      <c r="J182" s="2">
        <v>0</v>
      </c>
    </row>
    <row r="183" spans="1:10" ht="202.5" customHeight="1">
      <c r="A183" s="32">
        <v>178</v>
      </c>
      <c r="B183" s="44" t="s">
        <v>139</v>
      </c>
      <c r="C183" s="8" t="s">
        <v>231</v>
      </c>
      <c r="D183" s="5" t="s">
        <v>351</v>
      </c>
      <c r="E183" s="2">
        <v>228.4</v>
      </c>
      <c r="F183" s="2">
        <v>1</v>
      </c>
      <c r="G183" s="2">
        <v>1</v>
      </c>
      <c r="H183" s="2">
        <v>98.2</v>
      </c>
      <c r="I183" s="2">
        <v>103.6</v>
      </c>
      <c r="J183" s="2">
        <v>58</v>
      </c>
    </row>
    <row r="184" spans="1:10" ht="114" customHeight="1">
      <c r="A184" s="32">
        <v>179</v>
      </c>
      <c r="B184" s="44" t="s">
        <v>140</v>
      </c>
      <c r="C184" s="8" t="s">
        <v>195</v>
      </c>
      <c r="D184" s="5" t="s">
        <v>351</v>
      </c>
      <c r="E184" s="2">
        <v>691.9</v>
      </c>
      <c r="F184" s="2">
        <v>550.1</v>
      </c>
      <c r="G184" s="2">
        <v>550.1</v>
      </c>
      <c r="H184" s="2">
        <v>230</v>
      </c>
      <c r="I184" s="2">
        <v>192.5</v>
      </c>
      <c r="J184" s="2">
        <v>205</v>
      </c>
    </row>
    <row r="185" spans="1:10" ht="132" customHeight="1">
      <c r="A185" s="32">
        <v>180</v>
      </c>
      <c r="B185" s="44" t="s">
        <v>141</v>
      </c>
      <c r="C185" s="8" t="s">
        <v>232</v>
      </c>
      <c r="D185" s="5" t="s">
        <v>351</v>
      </c>
      <c r="E185" s="2">
        <v>4.4000000000000004</v>
      </c>
      <c r="F185" s="2">
        <v>-62.5</v>
      </c>
      <c r="G185" s="2">
        <v>0</v>
      </c>
      <c r="H185" s="2">
        <v>17.600000000000001</v>
      </c>
      <c r="I185" s="2">
        <v>17.7</v>
      </c>
      <c r="J185" s="2">
        <v>11.5</v>
      </c>
    </row>
    <row r="186" spans="1:10" ht="134.25" customHeight="1">
      <c r="A186" s="32">
        <v>181</v>
      </c>
      <c r="B186" s="44" t="s">
        <v>142</v>
      </c>
      <c r="C186" s="8" t="s">
        <v>233</v>
      </c>
      <c r="D186" s="5" t="s">
        <v>351</v>
      </c>
      <c r="E186" s="2">
        <v>1054.3</v>
      </c>
      <c r="F186" s="2">
        <v>-257.10000000000002</v>
      </c>
      <c r="G186" s="2">
        <v>-257.10000000000002</v>
      </c>
      <c r="H186" s="45">
        <v>438.4</v>
      </c>
      <c r="I186" s="45">
        <v>362.3</v>
      </c>
      <c r="J186" s="45">
        <v>397.3</v>
      </c>
    </row>
    <row r="187" spans="1:10" ht="132.75" customHeight="1">
      <c r="A187" s="32">
        <v>182</v>
      </c>
      <c r="B187" s="44" t="s">
        <v>329</v>
      </c>
      <c r="C187" s="8" t="s">
        <v>439</v>
      </c>
      <c r="D187" s="5" t="s">
        <v>351</v>
      </c>
      <c r="E187" s="2">
        <v>1865.5</v>
      </c>
      <c r="F187" s="2">
        <v>5294.5</v>
      </c>
      <c r="G187" s="2">
        <v>5294.5</v>
      </c>
      <c r="H187" s="2">
        <v>3055.3</v>
      </c>
      <c r="I187" s="2">
        <v>2406.9</v>
      </c>
      <c r="J187" s="2">
        <v>2932.3</v>
      </c>
    </row>
    <row r="188" spans="1:10" s="20" customFormat="1" ht="132" customHeight="1">
      <c r="A188" s="32">
        <v>183</v>
      </c>
      <c r="B188" s="44" t="s">
        <v>143</v>
      </c>
      <c r="C188" s="42" t="s">
        <v>234</v>
      </c>
      <c r="D188" s="5" t="s">
        <v>351</v>
      </c>
      <c r="E188" s="2">
        <v>1303.0999999999999</v>
      </c>
      <c r="F188" s="2">
        <v>-1190.9000000000001</v>
      </c>
      <c r="G188" s="2">
        <v>-1190.9000000000001</v>
      </c>
      <c r="H188" s="2">
        <v>1085.0999999999999</v>
      </c>
      <c r="I188" s="2">
        <v>883.7</v>
      </c>
      <c r="J188" s="2">
        <v>1001.6</v>
      </c>
    </row>
    <row r="189" spans="1:10" ht="136.5" customHeight="1">
      <c r="A189" s="32">
        <v>184</v>
      </c>
      <c r="B189" s="44" t="s">
        <v>312</v>
      </c>
      <c r="C189" s="9" t="s">
        <v>234</v>
      </c>
      <c r="D189" s="5" t="s">
        <v>262</v>
      </c>
      <c r="E189" s="2">
        <v>0</v>
      </c>
      <c r="F189" s="2">
        <v>27.1</v>
      </c>
      <c r="G189" s="2">
        <v>27.1</v>
      </c>
      <c r="H189" s="2">
        <v>4</v>
      </c>
      <c r="I189" s="2">
        <v>5</v>
      </c>
      <c r="J189" s="2">
        <v>4</v>
      </c>
    </row>
    <row r="190" spans="1:10" ht="186" customHeight="1">
      <c r="A190" s="32">
        <v>185</v>
      </c>
      <c r="B190" s="44" t="s">
        <v>184</v>
      </c>
      <c r="C190" s="9" t="s">
        <v>192</v>
      </c>
      <c r="D190" s="5" t="s">
        <v>262</v>
      </c>
      <c r="E190" s="2">
        <v>0</v>
      </c>
      <c r="F190" s="2">
        <v>2.6</v>
      </c>
      <c r="G190" s="2">
        <v>2.6</v>
      </c>
      <c r="H190" s="2">
        <v>0</v>
      </c>
      <c r="I190" s="2">
        <v>0</v>
      </c>
      <c r="J190" s="2">
        <v>0</v>
      </c>
    </row>
    <row r="191" spans="1:10" s="20" customFormat="1" ht="152.25" customHeight="1">
      <c r="A191" s="32">
        <v>186</v>
      </c>
      <c r="B191" s="44" t="s">
        <v>185</v>
      </c>
      <c r="C191" s="9" t="s">
        <v>332</v>
      </c>
      <c r="D191" s="5" t="s">
        <v>262</v>
      </c>
      <c r="E191" s="2">
        <v>0</v>
      </c>
      <c r="F191" s="2">
        <v>395</v>
      </c>
      <c r="G191" s="2">
        <v>395</v>
      </c>
      <c r="H191" s="2">
        <v>113.6</v>
      </c>
      <c r="I191" s="2">
        <v>115.4</v>
      </c>
      <c r="J191" s="2">
        <v>143.5</v>
      </c>
    </row>
    <row r="192" spans="1:10" ht="98.25" customHeight="1">
      <c r="A192" s="32">
        <v>187</v>
      </c>
      <c r="B192" s="44" t="s">
        <v>186</v>
      </c>
      <c r="C192" s="9" t="s">
        <v>236</v>
      </c>
      <c r="D192" s="5" t="s">
        <v>23</v>
      </c>
      <c r="E192" s="2">
        <v>0</v>
      </c>
      <c r="F192" s="2">
        <v>7.7</v>
      </c>
      <c r="G192" s="2">
        <v>7.7</v>
      </c>
      <c r="H192" s="2">
        <v>0</v>
      </c>
      <c r="I192" s="2">
        <v>0</v>
      </c>
      <c r="J192" s="2">
        <v>0</v>
      </c>
    </row>
    <row r="193" spans="1:10" s="20" customFormat="1" ht="94.5" customHeight="1">
      <c r="A193" s="32">
        <v>188</v>
      </c>
      <c r="B193" s="44" t="s">
        <v>187</v>
      </c>
      <c r="C193" s="9" t="s">
        <v>237</v>
      </c>
      <c r="D193" s="5" t="s">
        <v>23</v>
      </c>
      <c r="E193" s="2">
        <v>1190.0999999999999</v>
      </c>
      <c r="F193" s="2">
        <v>1393.5</v>
      </c>
      <c r="G193" s="2">
        <v>1393.5</v>
      </c>
      <c r="H193" s="2">
        <v>0</v>
      </c>
      <c r="I193" s="2">
        <v>0</v>
      </c>
      <c r="J193" s="2">
        <v>0</v>
      </c>
    </row>
    <row r="194" spans="1:10" ht="189" customHeight="1">
      <c r="A194" s="32">
        <v>189</v>
      </c>
      <c r="B194" s="44" t="s">
        <v>463</v>
      </c>
      <c r="C194" s="10" t="s">
        <v>192</v>
      </c>
      <c r="D194" s="33" t="s">
        <v>23</v>
      </c>
      <c r="E194" s="2">
        <v>0</v>
      </c>
      <c r="F194" s="2">
        <v>12.8</v>
      </c>
      <c r="G194" s="2">
        <v>12.8</v>
      </c>
      <c r="H194" s="2">
        <v>0</v>
      </c>
      <c r="I194" s="2">
        <v>0</v>
      </c>
      <c r="J194" s="2">
        <v>0</v>
      </c>
    </row>
    <row r="195" spans="1:10" ht="186.75" customHeight="1">
      <c r="A195" s="32">
        <v>190</v>
      </c>
      <c r="B195" s="44" t="s">
        <v>188</v>
      </c>
      <c r="C195" s="10" t="s">
        <v>192</v>
      </c>
      <c r="D195" s="33" t="s">
        <v>388</v>
      </c>
      <c r="E195" s="2">
        <v>0</v>
      </c>
      <c r="F195" s="2">
        <v>381</v>
      </c>
      <c r="G195" s="2">
        <v>381</v>
      </c>
      <c r="H195" s="2">
        <v>400</v>
      </c>
      <c r="I195" s="2">
        <v>0</v>
      </c>
      <c r="J195" s="2">
        <v>0</v>
      </c>
    </row>
    <row r="196" spans="1:10" ht="150" customHeight="1">
      <c r="A196" s="32">
        <v>191</v>
      </c>
      <c r="B196" s="44" t="s">
        <v>189</v>
      </c>
      <c r="C196" s="10" t="s">
        <v>332</v>
      </c>
      <c r="D196" s="33" t="s">
        <v>388</v>
      </c>
      <c r="E196" s="2">
        <v>960.7</v>
      </c>
      <c r="F196" s="2">
        <v>5880.6</v>
      </c>
      <c r="G196" s="2">
        <v>5880.6</v>
      </c>
      <c r="H196" s="2">
        <v>1148.9000000000001</v>
      </c>
      <c r="I196" s="2">
        <v>1148.9000000000001</v>
      </c>
      <c r="J196" s="2">
        <v>1148.9000000000001</v>
      </c>
    </row>
    <row r="197" spans="1:10" s="20" customFormat="1" ht="274.5" customHeight="1">
      <c r="A197" s="32">
        <v>192</v>
      </c>
      <c r="B197" s="47" t="s">
        <v>389</v>
      </c>
      <c r="C197" s="48" t="s">
        <v>242</v>
      </c>
      <c r="D197" s="10" t="s">
        <v>81</v>
      </c>
      <c r="E197" s="2">
        <v>0</v>
      </c>
      <c r="F197" s="2">
        <v>30</v>
      </c>
      <c r="G197" s="2">
        <v>30</v>
      </c>
      <c r="H197" s="2">
        <v>0</v>
      </c>
      <c r="I197" s="2">
        <v>0</v>
      </c>
      <c r="J197" s="2">
        <v>0</v>
      </c>
    </row>
    <row r="198" spans="1:10" ht="100.5" customHeight="1">
      <c r="A198" s="32">
        <v>193</v>
      </c>
      <c r="B198" s="47" t="s">
        <v>464</v>
      </c>
      <c r="C198" s="48" t="s">
        <v>236</v>
      </c>
      <c r="D198" s="10" t="s">
        <v>81</v>
      </c>
      <c r="E198" s="2">
        <v>0</v>
      </c>
      <c r="F198" s="2">
        <v>1.6</v>
      </c>
      <c r="G198" s="2">
        <v>1.6</v>
      </c>
      <c r="H198" s="2">
        <v>0</v>
      </c>
      <c r="I198" s="2">
        <v>0</v>
      </c>
      <c r="J198" s="2">
        <v>0</v>
      </c>
    </row>
    <row r="199" spans="1:10" ht="98.25" customHeight="1">
      <c r="A199" s="32">
        <v>194</v>
      </c>
      <c r="B199" s="47" t="s">
        <v>465</v>
      </c>
      <c r="C199" s="48" t="s">
        <v>237</v>
      </c>
      <c r="D199" s="10" t="s">
        <v>81</v>
      </c>
      <c r="E199" s="2">
        <v>0</v>
      </c>
      <c r="F199" s="2">
        <v>8.9</v>
      </c>
      <c r="G199" s="2">
        <v>8.9</v>
      </c>
      <c r="H199" s="2">
        <v>0</v>
      </c>
      <c r="I199" s="2">
        <v>0</v>
      </c>
      <c r="J199" s="2">
        <v>0</v>
      </c>
    </row>
    <row r="200" spans="1:10" ht="189" customHeight="1">
      <c r="A200" s="32">
        <v>195</v>
      </c>
      <c r="B200" s="44" t="s">
        <v>190</v>
      </c>
      <c r="C200" s="10" t="s">
        <v>192</v>
      </c>
      <c r="D200" s="5" t="s">
        <v>352</v>
      </c>
      <c r="E200" s="2">
        <v>0</v>
      </c>
      <c r="F200" s="2">
        <v>10.8</v>
      </c>
      <c r="G200" s="2">
        <v>10.8</v>
      </c>
      <c r="H200" s="2">
        <v>0</v>
      </c>
      <c r="I200" s="2">
        <v>0</v>
      </c>
      <c r="J200" s="2">
        <v>0</v>
      </c>
    </row>
    <row r="201" spans="1:10" ht="153" customHeight="1">
      <c r="A201" s="32">
        <v>196</v>
      </c>
      <c r="B201" s="44" t="s">
        <v>466</v>
      </c>
      <c r="C201" s="10" t="s">
        <v>332</v>
      </c>
      <c r="D201" s="5" t="s">
        <v>352</v>
      </c>
      <c r="E201" s="2">
        <v>0</v>
      </c>
      <c r="F201" s="2">
        <v>31.2</v>
      </c>
      <c r="G201" s="2">
        <v>31.2</v>
      </c>
      <c r="H201" s="2">
        <v>0</v>
      </c>
      <c r="I201" s="2">
        <v>0</v>
      </c>
      <c r="J201" s="2">
        <v>0</v>
      </c>
    </row>
    <row r="202" spans="1:10" s="20" customFormat="1" ht="190.5" customHeight="1">
      <c r="A202" s="32">
        <v>197</v>
      </c>
      <c r="B202" s="44" t="s">
        <v>191</v>
      </c>
      <c r="C202" s="10" t="s">
        <v>192</v>
      </c>
      <c r="D202" s="5" t="s">
        <v>468</v>
      </c>
      <c r="E202" s="2">
        <v>0</v>
      </c>
      <c r="F202" s="2">
        <v>23</v>
      </c>
      <c r="G202" s="2">
        <v>23</v>
      </c>
      <c r="H202" s="2">
        <v>0</v>
      </c>
      <c r="I202" s="2">
        <v>0</v>
      </c>
      <c r="J202" s="2">
        <v>0</v>
      </c>
    </row>
    <row r="203" spans="1:10" s="20" customFormat="1" ht="151.5" customHeight="1">
      <c r="A203" s="32">
        <v>198</v>
      </c>
      <c r="B203" s="44" t="s">
        <v>467</v>
      </c>
      <c r="C203" s="10" t="s">
        <v>332</v>
      </c>
      <c r="D203" s="5" t="s">
        <v>468</v>
      </c>
      <c r="E203" s="2">
        <v>0</v>
      </c>
      <c r="F203" s="2">
        <v>178.9</v>
      </c>
      <c r="G203" s="2">
        <v>178.9</v>
      </c>
      <c r="H203" s="2">
        <v>0</v>
      </c>
      <c r="I203" s="2">
        <v>0</v>
      </c>
      <c r="J203" s="2">
        <v>0</v>
      </c>
    </row>
    <row r="204" spans="1:10" s="20" customFormat="1" ht="117" customHeight="1">
      <c r="A204" s="32">
        <v>199</v>
      </c>
      <c r="B204" s="21" t="s">
        <v>390</v>
      </c>
      <c r="C204" s="49" t="s">
        <v>236</v>
      </c>
      <c r="D204" s="5" t="s">
        <v>391</v>
      </c>
      <c r="E204" s="2">
        <v>0</v>
      </c>
      <c r="F204" s="2">
        <v>137</v>
      </c>
      <c r="G204" s="2">
        <v>137</v>
      </c>
      <c r="H204" s="2">
        <v>0</v>
      </c>
      <c r="I204" s="2">
        <v>0</v>
      </c>
      <c r="J204" s="2">
        <v>0</v>
      </c>
    </row>
    <row r="205" spans="1:10" ht="130.5" customHeight="1">
      <c r="A205" s="32">
        <v>200</v>
      </c>
      <c r="B205" s="21" t="s">
        <v>392</v>
      </c>
      <c r="C205" s="49" t="s">
        <v>239</v>
      </c>
      <c r="D205" s="5" t="s">
        <v>300</v>
      </c>
      <c r="E205" s="2">
        <v>1</v>
      </c>
      <c r="F205" s="2">
        <v>1</v>
      </c>
      <c r="G205" s="2">
        <v>1</v>
      </c>
      <c r="H205" s="2">
        <v>0</v>
      </c>
      <c r="I205" s="2">
        <v>0</v>
      </c>
      <c r="J205" s="2">
        <v>0</v>
      </c>
    </row>
    <row r="206" spans="1:10" s="20" customFormat="1" ht="130.5" customHeight="1">
      <c r="A206" s="32">
        <v>201</v>
      </c>
      <c r="B206" s="21" t="s">
        <v>69</v>
      </c>
      <c r="C206" s="10" t="s">
        <v>236</v>
      </c>
      <c r="D206" s="5" t="s">
        <v>300</v>
      </c>
      <c r="E206" s="2">
        <v>158.69999999999999</v>
      </c>
      <c r="F206" s="2">
        <v>158.69999999999999</v>
      </c>
      <c r="G206" s="2">
        <v>158.69999999999999</v>
      </c>
      <c r="H206" s="2">
        <v>0</v>
      </c>
      <c r="I206" s="2">
        <v>0</v>
      </c>
      <c r="J206" s="2">
        <v>0</v>
      </c>
    </row>
    <row r="207" spans="1:10" s="20" customFormat="1" ht="130.5" customHeight="1">
      <c r="A207" s="32">
        <v>202</v>
      </c>
      <c r="B207" s="21" t="s">
        <v>469</v>
      </c>
      <c r="C207" s="10" t="s">
        <v>237</v>
      </c>
      <c r="D207" s="5" t="s">
        <v>300</v>
      </c>
      <c r="E207" s="2">
        <v>20</v>
      </c>
      <c r="F207" s="2">
        <v>20</v>
      </c>
      <c r="G207" s="2">
        <v>20</v>
      </c>
      <c r="H207" s="2">
        <v>0</v>
      </c>
      <c r="I207" s="2">
        <v>0</v>
      </c>
      <c r="J207" s="2">
        <v>0</v>
      </c>
    </row>
    <row r="208" spans="1:10" s="20" customFormat="1" ht="130.5" customHeight="1">
      <c r="A208" s="32">
        <v>203</v>
      </c>
      <c r="B208" s="21" t="s">
        <v>470</v>
      </c>
      <c r="C208" s="10" t="s">
        <v>192</v>
      </c>
      <c r="D208" s="5" t="s">
        <v>300</v>
      </c>
      <c r="E208" s="2">
        <v>1</v>
      </c>
      <c r="F208" s="2">
        <v>1</v>
      </c>
      <c r="G208" s="2">
        <v>1</v>
      </c>
      <c r="H208" s="2">
        <v>0</v>
      </c>
      <c r="I208" s="2">
        <v>0</v>
      </c>
      <c r="J208" s="2">
        <v>0</v>
      </c>
    </row>
    <row r="209" spans="1:10" ht="110.25" customHeight="1">
      <c r="A209" s="32">
        <v>204</v>
      </c>
      <c r="B209" s="21" t="s">
        <v>334</v>
      </c>
      <c r="C209" s="50" t="s">
        <v>235</v>
      </c>
      <c r="D209" s="5" t="s">
        <v>83</v>
      </c>
      <c r="E209" s="2">
        <v>20.8</v>
      </c>
      <c r="F209" s="2">
        <v>0</v>
      </c>
      <c r="G209" s="2">
        <v>20.8</v>
      </c>
      <c r="H209" s="45">
        <v>21.6</v>
      </c>
      <c r="I209" s="45">
        <v>21.6</v>
      </c>
      <c r="J209" s="45">
        <v>21.6</v>
      </c>
    </row>
    <row r="210" spans="1:10" ht="100.5" customHeight="1">
      <c r="A210" s="32">
        <v>205</v>
      </c>
      <c r="B210" s="21" t="s">
        <v>144</v>
      </c>
      <c r="C210" s="10" t="s">
        <v>239</v>
      </c>
      <c r="D210" s="5" t="s">
        <v>83</v>
      </c>
      <c r="E210" s="2">
        <v>15.7</v>
      </c>
      <c r="F210" s="2">
        <v>32.9</v>
      </c>
      <c r="G210" s="2">
        <v>32.9</v>
      </c>
      <c r="H210" s="3">
        <v>20.100000000000001</v>
      </c>
      <c r="I210" s="3">
        <v>20.100000000000001</v>
      </c>
      <c r="J210" s="3">
        <v>20.100000000000001</v>
      </c>
    </row>
    <row r="211" spans="1:10" ht="166.5" customHeight="1">
      <c r="A211" s="32">
        <v>206</v>
      </c>
      <c r="B211" s="21" t="s">
        <v>145</v>
      </c>
      <c r="C211" s="10" t="s">
        <v>341</v>
      </c>
      <c r="D211" s="5" t="s">
        <v>83</v>
      </c>
      <c r="E211" s="2">
        <v>1184.0999999999999</v>
      </c>
      <c r="F211" s="2">
        <v>1692.3</v>
      </c>
      <c r="G211" s="2">
        <v>1692.3</v>
      </c>
      <c r="H211" s="3">
        <v>1587.3</v>
      </c>
      <c r="I211" s="3">
        <v>1587.3</v>
      </c>
      <c r="J211" s="3">
        <v>1587.3</v>
      </c>
    </row>
    <row r="212" spans="1:10" ht="75">
      <c r="A212" s="32">
        <v>207</v>
      </c>
      <c r="B212" s="21" t="s">
        <v>146</v>
      </c>
      <c r="C212" s="10" t="s">
        <v>240</v>
      </c>
      <c r="D212" s="5" t="s">
        <v>83</v>
      </c>
      <c r="E212" s="2">
        <v>5464.9</v>
      </c>
      <c r="F212" s="2">
        <v>4665.8</v>
      </c>
      <c r="G212" s="2">
        <v>4665.8</v>
      </c>
      <c r="H212" s="2">
        <v>7959.5</v>
      </c>
      <c r="I212" s="2">
        <v>7959.5</v>
      </c>
      <c r="J212" s="2">
        <v>7959.5</v>
      </c>
    </row>
    <row r="213" spans="1:10" ht="95.25" customHeight="1">
      <c r="A213" s="32">
        <v>208</v>
      </c>
      <c r="B213" s="21" t="s">
        <v>471</v>
      </c>
      <c r="C213" s="10" t="s">
        <v>236</v>
      </c>
      <c r="D213" s="5" t="s">
        <v>83</v>
      </c>
      <c r="E213" s="2">
        <v>0</v>
      </c>
      <c r="F213" s="2">
        <v>6.8</v>
      </c>
      <c r="G213" s="2">
        <v>6.8</v>
      </c>
      <c r="H213" s="2">
        <v>0</v>
      </c>
      <c r="I213" s="2">
        <v>0</v>
      </c>
      <c r="J213" s="2">
        <v>0</v>
      </c>
    </row>
    <row r="214" spans="1:10" s="20" customFormat="1" ht="93.75" customHeight="1">
      <c r="A214" s="32">
        <v>209</v>
      </c>
      <c r="B214" s="21" t="s">
        <v>335</v>
      </c>
      <c r="C214" s="51" t="s">
        <v>237</v>
      </c>
      <c r="D214" s="5" t="s">
        <v>83</v>
      </c>
      <c r="E214" s="2">
        <v>407</v>
      </c>
      <c r="F214" s="2">
        <v>708.6</v>
      </c>
      <c r="G214" s="2">
        <v>708.6</v>
      </c>
      <c r="H214" s="2">
        <v>0</v>
      </c>
      <c r="I214" s="2">
        <v>0</v>
      </c>
      <c r="J214" s="2">
        <v>0</v>
      </c>
    </row>
    <row r="215" spans="1:10" ht="188.25" customHeight="1">
      <c r="A215" s="32">
        <v>210</v>
      </c>
      <c r="B215" s="21" t="s">
        <v>147</v>
      </c>
      <c r="C215" s="10" t="s">
        <v>192</v>
      </c>
      <c r="D215" s="5" t="s">
        <v>83</v>
      </c>
      <c r="E215" s="2">
        <v>0</v>
      </c>
      <c r="F215" s="2">
        <v>23.4</v>
      </c>
      <c r="G215" s="2">
        <v>23.4</v>
      </c>
      <c r="H215" s="2">
        <v>0</v>
      </c>
      <c r="I215" s="2">
        <v>0</v>
      </c>
      <c r="J215" s="2">
        <v>0</v>
      </c>
    </row>
    <row r="216" spans="1:10" ht="135" customHeight="1">
      <c r="A216" s="32">
        <v>211</v>
      </c>
      <c r="B216" s="21" t="s">
        <v>393</v>
      </c>
      <c r="C216" s="52" t="s">
        <v>236</v>
      </c>
      <c r="D216" s="5" t="s">
        <v>82</v>
      </c>
      <c r="E216" s="2">
        <v>812.9</v>
      </c>
      <c r="F216" s="2">
        <v>815.1</v>
      </c>
      <c r="G216" s="2">
        <v>815.1</v>
      </c>
      <c r="H216" s="2">
        <v>0</v>
      </c>
      <c r="I216" s="2">
        <v>0</v>
      </c>
      <c r="J216" s="2">
        <v>0</v>
      </c>
    </row>
    <row r="217" spans="1:10" ht="130.5" customHeight="1">
      <c r="A217" s="32">
        <v>212</v>
      </c>
      <c r="B217" s="21" t="s">
        <v>238</v>
      </c>
      <c r="C217" s="10" t="s">
        <v>237</v>
      </c>
      <c r="D217" s="5" t="s">
        <v>82</v>
      </c>
      <c r="E217" s="2">
        <v>9</v>
      </c>
      <c r="F217" s="2">
        <v>9</v>
      </c>
      <c r="G217" s="2">
        <v>9</v>
      </c>
      <c r="H217" s="2">
        <v>0</v>
      </c>
      <c r="I217" s="2">
        <v>0</v>
      </c>
      <c r="J217" s="2">
        <v>0</v>
      </c>
    </row>
    <row r="218" spans="1:10" ht="113.25" customHeight="1">
      <c r="A218" s="32">
        <v>213</v>
      </c>
      <c r="B218" s="21" t="s">
        <v>394</v>
      </c>
      <c r="C218" s="52" t="s">
        <v>236</v>
      </c>
      <c r="D218" s="5" t="s">
        <v>84</v>
      </c>
      <c r="E218" s="2">
        <v>0</v>
      </c>
      <c r="F218" s="2">
        <v>31.1</v>
      </c>
      <c r="G218" s="2">
        <v>31.1</v>
      </c>
      <c r="H218" s="2">
        <v>0</v>
      </c>
      <c r="I218" s="2">
        <v>0</v>
      </c>
      <c r="J218" s="2">
        <v>0</v>
      </c>
    </row>
    <row r="219" spans="1:10" ht="113.25" customHeight="1">
      <c r="A219" s="32">
        <v>214</v>
      </c>
      <c r="B219" s="21" t="s">
        <v>481</v>
      </c>
      <c r="C219" s="52" t="s">
        <v>237</v>
      </c>
      <c r="D219" s="5" t="s">
        <v>84</v>
      </c>
      <c r="E219" s="2">
        <v>0</v>
      </c>
      <c r="F219" s="2">
        <v>109</v>
      </c>
      <c r="G219" s="2">
        <v>109</v>
      </c>
      <c r="H219" s="2">
        <v>0</v>
      </c>
      <c r="I219" s="2">
        <v>0</v>
      </c>
      <c r="J219" s="2">
        <v>0</v>
      </c>
    </row>
    <row r="220" spans="1:10" s="20" customFormat="1" ht="151.5" customHeight="1">
      <c r="A220" s="32">
        <v>215</v>
      </c>
      <c r="B220" s="21" t="s">
        <v>148</v>
      </c>
      <c r="C220" s="10" t="s">
        <v>241</v>
      </c>
      <c r="D220" s="5" t="s">
        <v>86</v>
      </c>
      <c r="E220" s="2">
        <v>200</v>
      </c>
      <c r="F220" s="2">
        <v>37.5</v>
      </c>
      <c r="G220" s="2">
        <v>180</v>
      </c>
      <c r="H220" s="2">
        <v>175</v>
      </c>
      <c r="I220" s="2">
        <v>135</v>
      </c>
      <c r="J220" s="2">
        <v>145</v>
      </c>
    </row>
    <row r="221" spans="1:10" s="20" customFormat="1" ht="278.25" customHeight="1">
      <c r="A221" s="32">
        <v>216</v>
      </c>
      <c r="B221" s="21" t="s">
        <v>472</v>
      </c>
      <c r="C221" s="10" t="s">
        <v>242</v>
      </c>
      <c r="D221" s="5" t="s">
        <v>86</v>
      </c>
      <c r="E221" s="2">
        <v>20</v>
      </c>
      <c r="F221" s="2">
        <v>80</v>
      </c>
      <c r="G221" s="2">
        <v>80</v>
      </c>
      <c r="H221" s="2">
        <v>0</v>
      </c>
      <c r="I221" s="2">
        <v>0</v>
      </c>
      <c r="J221" s="2">
        <v>0</v>
      </c>
    </row>
    <row r="222" spans="1:10" ht="187.5" customHeight="1">
      <c r="A222" s="32">
        <v>217</v>
      </c>
      <c r="B222" s="21" t="s">
        <v>243</v>
      </c>
      <c r="C222" s="10" t="s">
        <v>192</v>
      </c>
      <c r="D222" s="5" t="s">
        <v>440</v>
      </c>
      <c r="E222" s="2">
        <v>0</v>
      </c>
      <c r="F222" s="2">
        <v>0.7</v>
      </c>
      <c r="G222" s="2">
        <v>0.7</v>
      </c>
      <c r="H222" s="2">
        <v>0</v>
      </c>
      <c r="I222" s="2">
        <v>0</v>
      </c>
      <c r="J222" s="2">
        <v>0</v>
      </c>
    </row>
    <row r="223" spans="1:10" ht="114.75" customHeight="1">
      <c r="A223" s="32">
        <v>218</v>
      </c>
      <c r="B223" s="21" t="s">
        <v>336</v>
      </c>
      <c r="C223" s="53" t="s">
        <v>236</v>
      </c>
      <c r="D223" s="5" t="s">
        <v>80</v>
      </c>
      <c r="E223" s="2">
        <v>0</v>
      </c>
      <c r="F223" s="2">
        <v>0.3</v>
      </c>
      <c r="G223" s="2">
        <v>0.3</v>
      </c>
      <c r="H223" s="2">
        <v>0</v>
      </c>
      <c r="I223" s="2">
        <v>0</v>
      </c>
      <c r="J223" s="2">
        <v>0</v>
      </c>
    </row>
    <row r="224" spans="1:10" ht="151.5" customHeight="1">
      <c r="A224" s="32">
        <v>219</v>
      </c>
      <c r="B224" s="21" t="s">
        <v>244</v>
      </c>
      <c r="C224" s="11" t="s">
        <v>237</v>
      </c>
      <c r="D224" s="5" t="s">
        <v>85</v>
      </c>
      <c r="E224" s="2">
        <v>558.20000000000005</v>
      </c>
      <c r="F224" s="2">
        <v>558.1</v>
      </c>
      <c r="G224" s="2">
        <v>558.20000000000005</v>
      </c>
      <c r="H224" s="2">
        <v>0</v>
      </c>
      <c r="I224" s="2">
        <v>0</v>
      </c>
      <c r="J224" s="2">
        <v>0</v>
      </c>
    </row>
    <row r="225" spans="1:10" ht="186.75" customHeight="1">
      <c r="A225" s="32">
        <v>220</v>
      </c>
      <c r="B225" s="21" t="s">
        <v>396</v>
      </c>
      <c r="C225" s="10" t="s">
        <v>192</v>
      </c>
      <c r="D225" s="5" t="s">
        <v>395</v>
      </c>
      <c r="E225" s="2">
        <v>0</v>
      </c>
      <c r="F225" s="2">
        <v>5</v>
      </c>
      <c r="G225" s="2">
        <v>5</v>
      </c>
      <c r="H225" s="2">
        <v>0</v>
      </c>
      <c r="I225" s="2">
        <v>0</v>
      </c>
      <c r="J225" s="2">
        <v>0</v>
      </c>
    </row>
    <row r="226" spans="1:10" ht="188.25" customHeight="1">
      <c r="A226" s="32">
        <v>221</v>
      </c>
      <c r="B226" s="21" t="s">
        <v>473</v>
      </c>
      <c r="C226" s="10" t="s">
        <v>192</v>
      </c>
      <c r="D226" s="5" t="s">
        <v>514</v>
      </c>
      <c r="E226" s="2">
        <v>0</v>
      </c>
      <c r="F226" s="2">
        <v>-20</v>
      </c>
      <c r="G226" s="2">
        <v>0</v>
      </c>
      <c r="H226" s="2">
        <v>0</v>
      </c>
      <c r="I226" s="2">
        <v>0</v>
      </c>
      <c r="J226" s="2">
        <v>0</v>
      </c>
    </row>
    <row r="227" spans="1:10" ht="225.75" customHeight="1">
      <c r="A227" s="32">
        <v>222</v>
      </c>
      <c r="B227" s="21" t="s">
        <v>246</v>
      </c>
      <c r="C227" s="10" t="s">
        <v>192</v>
      </c>
      <c r="D227" s="5" t="s">
        <v>515</v>
      </c>
      <c r="E227" s="2">
        <v>0</v>
      </c>
      <c r="F227" s="2">
        <v>-2</v>
      </c>
      <c r="G227" s="2">
        <v>0</v>
      </c>
      <c r="H227" s="2">
        <v>0</v>
      </c>
      <c r="I227" s="2">
        <v>0</v>
      </c>
      <c r="J227" s="2">
        <v>0</v>
      </c>
    </row>
    <row r="228" spans="1:10" ht="97.5" customHeight="1">
      <c r="A228" s="32">
        <v>223</v>
      </c>
      <c r="B228" s="21" t="s">
        <v>432</v>
      </c>
      <c r="C228" s="10" t="s">
        <v>248</v>
      </c>
      <c r="D228" s="5" t="s">
        <v>8</v>
      </c>
      <c r="E228" s="2">
        <v>0</v>
      </c>
      <c r="F228" s="2">
        <v>3.7</v>
      </c>
      <c r="G228" s="2">
        <v>3.7</v>
      </c>
      <c r="H228" s="2">
        <v>0</v>
      </c>
      <c r="I228" s="2">
        <v>0</v>
      </c>
      <c r="J228" s="2">
        <v>0</v>
      </c>
    </row>
    <row r="229" spans="1:10" ht="184.5" customHeight="1">
      <c r="A229" s="32">
        <v>224</v>
      </c>
      <c r="B229" s="21" t="s">
        <v>247</v>
      </c>
      <c r="C229" s="10" t="s">
        <v>192</v>
      </c>
      <c r="D229" s="5" t="s">
        <v>9</v>
      </c>
      <c r="E229" s="2">
        <v>0</v>
      </c>
      <c r="F229" s="2">
        <v>352.9</v>
      </c>
      <c r="G229" s="2">
        <v>352.9</v>
      </c>
      <c r="H229" s="2">
        <v>0</v>
      </c>
      <c r="I229" s="2">
        <v>0</v>
      </c>
      <c r="J229" s="2">
        <v>0</v>
      </c>
    </row>
    <row r="230" spans="1:10" ht="131.25" customHeight="1">
      <c r="A230" s="32">
        <v>225</v>
      </c>
      <c r="B230" s="54" t="s">
        <v>149</v>
      </c>
      <c r="C230" s="12" t="s">
        <v>251</v>
      </c>
      <c r="D230" s="33" t="s">
        <v>74</v>
      </c>
      <c r="E230" s="2">
        <v>4.5</v>
      </c>
      <c r="F230" s="2">
        <v>19.5</v>
      </c>
      <c r="G230" s="2">
        <v>19.5</v>
      </c>
      <c r="H230" s="2">
        <v>4.5</v>
      </c>
      <c r="I230" s="2">
        <v>4.5</v>
      </c>
      <c r="J230" s="2">
        <v>4.5</v>
      </c>
    </row>
    <row r="231" spans="1:10" ht="171" customHeight="1">
      <c r="A231" s="32">
        <v>226</v>
      </c>
      <c r="B231" s="54" t="s">
        <v>150</v>
      </c>
      <c r="C231" s="12" t="s">
        <v>252</v>
      </c>
      <c r="D231" s="19" t="s">
        <v>74</v>
      </c>
      <c r="E231" s="2">
        <v>17.399999999999999</v>
      </c>
      <c r="F231" s="2">
        <v>37.200000000000003</v>
      </c>
      <c r="G231" s="2">
        <v>37.200000000000003</v>
      </c>
      <c r="H231" s="2">
        <v>15</v>
      </c>
      <c r="I231" s="2">
        <v>15</v>
      </c>
      <c r="J231" s="2">
        <v>15</v>
      </c>
    </row>
    <row r="232" spans="1:10" ht="138" customHeight="1">
      <c r="A232" s="32">
        <v>227</v>
      </c>
      <c r="B232" s="54" t="s">
        <v>151</v>
      </c>
      <c r="C232" s="12" t="s">
        <v>253</v>
      </c>
      <c r="D232" s="19" t="s">
        <v>74</v>
      </c>
      <c r="E232" s="2">
        <v>20.5</v>
      </c>
      <c r="F232" s="2">
        <v>9</v>
      </c>
      <c r="G232" s="2">
        <v>20.5</v>
      </c>
      <c r="H232" s="2">
        <v>7.5</v>
      </c>
      <c r="I232" s="2">
        <v>7.5</v>
      </c>
      <c r="J232" s="2">
        <v>7.5</v>
      </c>
    </row>
    <row r="233" spans="1:10" ht="133.5" customHeight="1">
      <c r="A233" s="32">
        <v>228</v>
      </c>
      <c r="B233" s="54" t="s">
        <v>152</v>
      </c>
      <c r="C233" s="12" t="s">
        <v>254</v>
      </c>
      <c r="D233" s="19" t="s">
        <v>74</v>
      </c>
      <c r="E233" s="2">
        <v>1</v>
      </c>
      <c r="F233" s="2">
        <v>0.2</v>
      </c>
      <c r="G233" s="2">
        <v>1</v>
      </c>
      <c r="H233" s="2">
        <v>1</v>
      </c>
      <c r="I233" s="2">
        <v>1</v>
      </c>
      <c r="J233" s="2">
        <v>1</v>
      </c>
    </row>
    <row r="234" spans="1:10" ht="131.25" customHeight="1">
      <c r="A234" s="32">
        <v>229</v>
      </c>
      <c r="B234" s="54" t="s">
        <v>337</v>
      </c>
      <c r="C234" s="55" t="s">
        <v>338</v>
      </c>
      <c r="D234" s="19" t="s">
        <v>74</v>
      </c>
      <c r="E234" s="2">
        <v>75</v>
      </c>
      <c r="F234" s="2">
        <v>15.8</v>
      </c>
      <c r="G234" s="2">
        <v>75</v>
      </c>
      <c r="H234" s="2">
        <v>21</v>
      </c>
      <c r="I234" s="2">
        <v>21</v>
      </c>
      <c r="J234" s="2">
        <v>21</v>
      </c>
    </row>
    <row r="235" spans="1:10" ht="133.5" customHeight="1">
      <c r="A235" s="32">
        <v>230</v>
      </c>
      <c r="B235" s="54" t="s">
        <v>153</v>
      </c>
      <c r="C235" s="12" t="s">
        <v>255</v>
      </c>
      <c r="D235" s="5" t="s">
        <v>74</v>
      </c>
      <c r="E235" s="2">
        <v>0.1</v>
      </c>
      <c r="F235" s="2">
        <v>5</v>
      </c>
      <c r="G235" s="2">
        <v>5</v>
      </c>
      <c r="H235" s="2">
        <v>0.1</v>
      </c>
      <c r="I235" s="2">
        <v>0.1</v>
      </c>
      <c r="J235" s="2">
        <v>0.1</v>
      </c>
    </row>
    <row r="236" spans="1:10" ht="150.75" customHeight="1">
      <c r="A236" s="32">
        <v>231</v>
      </c>
      <c r="B236" s="54" t="s">
        <v>154</v>
      </c>
      <c r="C236" s="12" t="s">
        <v>256</v>
      </c>
      <c r="D236" s="5" t="s">
        <v>74</v>
      </c>
      <c r="E236" s="2">
        <v>43.5</v>
      </c>
      <c r="F236" s="2">
        <v>41.2</v>
      </c>
      <c r="G236" s="2">
        <v>43.5</v>
      </c>
      <c r="H236" s="2">
        <v>43.5</v>
      </c>
      <c r="I236" s="2">
        <v>43.5</v>
      </c>
      <c r="J236" s="2">
        <v>43.5</v>
      </c>
    </row>
    <row r="237" spans="1:10" ht="166.5" customHeight="1">
      <c r="A237" s="32">
        <v>232</v>
      </c>
      <c r="B237" s="54" t="s">
        <v>397</v>
      </c>
      <c r="C237" s="56" t="s">
        <v>341</v>
      </c>
      <c r="D237" s="5" t="s">
        <v>74</v>
      </c>
      <c r="E237" s="2">
        <v>0</v>
      </c>
      <c r="F237" s="2">
        <v>5</v>
      </c>
      <c r="G237" s="2">
        <v>5</v>
      </c>
      <c r="H237" s="2">
        <v>0</v>
      </c>
      <c r="I237" s="2">
        <v>0</v>
      </c>
      <c r="J237" s="2">
        <v>0</v>
      </c>
    </row>
    <row r="238" spans="1:10" ht="133.5" customHeight="1">
      <c r="A238" s="32">
        <v>233</v>
      </c>
      <c r="B238" s="54" t="s">
        <v>155</v>
      </c>
      <c r="C238" s="13" t="s">
        <v>251</v>
      </c>
      <c r="D238" s="5" t="s">
        <v>75</v>
      </c>
      <c r="E238" s="2">
        <v>18.600000000000001</v>
      </c>
      <c r="F238" s="2">
        <v>22.6</v>
      </c>
      <c r="G238" s="2">
        <v>22.6</v>
      </c>
      <c r="H238" s="2">
        <v>10</v>
      </c>
      <c r="I238" s="2">
        <v>10</v>
      </c>
      <c r="J238" s="2">
        <v>10</v>
      </c>
    </row>
    <row r="239" spans="1:10" ht="171.75" customHeight="1">
      <c r="A239" s="32">
        <v>234</v>
      </c>
      <c r="B239" s="54" t="s">
        <v>156</v>
      </c>
      <c r="C239" s="13" t="s">
        <v>252</v>
      </c>
      <c r="D239" s="5" t="s">
        <v>75</v>
      </c>
      <c r="E239" s="2">
        <v>8</v>
      </c>
      <c r="F239" s="2">
        <v>8</v>
      </c>
      <c r="G239" s="2">
        <v>8</v>
      </c>
      <c r="H239" s="2">
        <v>5</v>
      </c>
      <c r="I239" s="2">
        <v>5</v>
      </c>
      <c r="J239" s="2">
        <v>5</v>
      </c>
    </row>
    <row r="240" spans="1:10" ht="135" customHeight="1">
      <c r="A240" s="32">
        <v>235</v>
      </c>
      <c r="B240" s="54" t="s">
        <v>157</v>
      </c>
      <c r="C240" s="13" t="s">
        <v>253</v>
      </c>
      <c r="D240" s="5" t="s">
        <v>75</v>
      </c>
      <c r="E240" s="2">
        <v>7</v>
      </c>
      <c r="F240" s="2">
        <v>7</v>
      </c>
      <c r="G240" s="2">
        <v>7</v>
      </c>
      <c r="H240" s="2">
        <v>3</v>
      </c>
      <c r="I240" s="2">
        <v>3</v>
      </c>
      <c r="J240" s="2">
        <v>3</v>
      </c>
    </row>
    <row r="241" spans="1:10" ht="135.75" customHeight="1">
      <c r="A241" s="32">
        <v>236</v>
      </c>
      <c r="B241" s="54" t="s">
        <v>261</v>
      </c>
      <c r="C241" s="46" t="s">
        <v>431</v>
      </c>
      <c r="D241" s="5" t="s">
        <v>75</v>
      </c>
      <c r="E241" s="2">
        <v>63.5</v>
      </c>
      <c r="F241" s="2">
        <v>68.599999999999994</v>
      </c>
      <c r="G241" s="2">
        <v>68.599999999999994</v>
      </c>
      <c r="H241" s="2">
        <v>30.4</v>
      </c>
      <c r="I241" s="2">
        <v>30.4</v>
      </c>
      <c r="J241" s="2">
        <v>30.4</v>
      </c>
    </row>
    <row r="242" spans="1:10" ht="133.5" customHeight="1">
      <c r="A242" s="32">
        <v>237</v>
      </c>
      <c r="B242" s="54" t="s">
        <v>398</v>
      </c>
      <c r="C242" s="55" t="s">
        <v>255</v>
      </c>
      <c r="D242" s="5" t="s">
        <v>75</v>
      </c>
      <c r="E242" s="2">
        <v>2</v>
      </c>
      <c r="F242" s="2">
        <v>2</v>
      </c>
      <c r="G242" s="2">
        <v>2</v>
      </c>
      <c r="H242" s="2">
        <v>2</v>
      </c>
      <c r="I242" s="2">
        <v>2</v>
      </c>
      <c r="J242" s="2">
        <v>2</v>
      </c>
    </row>
    <row r="243" spans="1:10" ht="150" customHeight="1">
      <c r="A243" s="32">
        <v>238</v>
      </c>
      <c r="B243" s="54" t="s">
        <v>158</v>
      </c>
      <c r="C243" s="13" t="s">
        <v>256</v>
      </c>
      <c r="D243" s="5" t="s">
        <v>75</v>
      </c>
      <c r="E243" s="2">
        <v>7</v>
      </c>
      <c r="F243" s="2">
        <v>9</v>
      </c>
      <c r="G243" s="2">
        <v>9</v>
      </c>
      <c r="H243" s="2">
        <v>3</v>
      </c>
      <c r="I243" s="2">
        <v>3</v>
      </c>
      <c r="J243" s="2">
        <v>3</v>
      </c>
    </row>
    <row r="244" spans="1:10" ht="116.25" customHeight="1">
      <c r="A244" s="32">
        <v>239</v>
      </c>
      <c r="B244" s="54" t="s">
        <v>474</v>
      </c>
      <c r="C244" s="13" t="s">
        <v>257</v>
      </c>
      <c r="D244" s="5" t="s">
        <v>75</v>
      </c>
      <c r="E244" s="2">
        <v>5</v>
      </c>
      <c r="F244" s="2">
        <v>5</v>
      </c>
      <c r="G244" s="2">
        <v>5</v>
      </c>
      <c r="H244" s="2">
        <v>0</v>
      </c>
      <c r="I244" s="2">
        <v>0</v>
      </c>
      <c r="J244" s="2">
        <v>0</v>
      </c>
    </row>
    <row r="245" spans="1:10" ht="171" customHeight="1">
      <c r="A245" s="32">
        <v>240</v>
      </c>
      <c r="B245" s="54" t="s">
        <v>339</v>
      </c>
      <c r="C245" s="13" t="s">
        <v>341</v>
      </c>
      <c r="D245" s="5" t="s">
        <v>75</v>
      </c>
      <c r="E245" s="2">
        <v>13.6</v>
      </c>
      <c r="F245" s="2">
        <v>15.1</v>
      </c>
      <c r="G245" s="2">
        <v>15.1</v>
      </c>
      <c r="H245" s="2">
        <v>10</v>
      </c>
      <c r="I245" s="2">
        <v>10</v>
      </c>
      <c r="J245" s="2">
        <v>10</v>
      </c>
    </row>
    <row r="246" spans="1:10" ht="99" customHeight="1">
      <c r="A246" s="32">
        <v>241</v>
      </c>
      <c r="B246" s="54" t="s">
        <v>340</v>
      </c>
      <c r="C246" s="57" t="s">
        <v>236</v>
      </c>
      <c r="D246" s="5" t="s">
        <v>75</v>
      </c>
      <c r="E246" s="2">
        <v>6.2</v>
      </c>
      <c r="F246" s="2">
        <v>6.2</v>
      </c>
      <c r="G246" s="2">
        <v>6.2</v>
      </c>
      <c r="H246" s="2">
        <v>0</v>
      </c>
      <c r="I246" s="2">
        <v>0</v>
      </c>
      <c r="J246" s="2">
        <v>0</v>
      </c>
    </row>
    <row r="247" spans="1:10" ht="177" customHeight="1">
      <c r="A247" s="32">
        <v>242</v>
      </c>
      <c r="B247" s="54" t="s">
        <v>260</v>
      </c>
      <c r="C247" s="13" t="s">
        <v>192</v>
      </c>
      <c r="D247" s="5" t="s">
        <v>75</v>
      </c>
      <c r="E247" s="2">
        <v>0.7</v>
      </c>
      <c r="F247" s="2">
        <v>0.7</v>
      </c>
      <c r="G247" s="2">
        <v>0.7</v>
      </c>
      <c r="H247" s="2">
        <v>0</v>
      </c>
      <c r="I247" s="2">
        <v>0</v>
      </c>
      <c r="J247" s="2">
        <v>0</v>
      </c>
    </row>
    <row r="248" spans="1:10" ht="135" customHeight="1">
      <c r="A248" s="32">
        <v>243</v>
      </c>
      <c r="B248" s="21" t="s">
        <v>159</v>
      </c>
      <c r="C248" s="14" t="s">
        <v>251</v>
      </c>
      <c r="D248" s="5" t="s">
        <v>76</v>
      </c>
      <c r="E248" s="2">
        <v>10</v>
      </c>
      <c r="F248" s="2">
        <v>5.2</v>
      </c>
      <c r="G248" s="2">
        <v>10</v>
      </c>
      <c r="H248" s="58">
        <v>10</v>
      </c>
      <c r="I248" s="58">
        <v>10</v>
      </c>
      <c r="J248" s="58">
        <v>10</v>
      </c>
    </row>
    <row r="249" spans="1:10" ht="168.75" customHeight="1">
      <c r="A249" s="32">
        <v>244</v>
      </c>
      <c r="B249" s="21" t="s">
        <v>160</v>
      </c>
      <c r="C249" s="14" t="s">
        <v>252</v>
      </c>
      <c r="D249" s="5" t="s">
        <v>76</v>
      </c>
      <c r="E249" s="2">
        <v>5</v>
      </c>
      <c r="F249" s="2">
        <v>13</v>
      </c>
      <c r="G249" s="2">
        <v>13</v>
      </c>
      <c r="H249" s="58">
        <v>5</v>
      </c>
      <c r="I249" s="58">
        <v>5</v>
      </c>
      <c r="J249" s="58">
        <v>5</v>
      </c>
    </row>
    <row r="250" spans="1:10" ht="131.25" customHeight="1">
      <c r="A250" s="32">
        <v>245</v>
      </c>
      <c r="B250" s="21" t="s">
        <v>161</v>
      </c>
      <c r="C250" s="14" t="s">
        <v>253</v>
      </c>
      <c r="D250" s="5" t="s">
        <v>76</v>
      </c>
      <c r="E250" s="2">
        <v>10</v>
      </c>
      <c r="F250" s="2">
        <v>10</v>
      </c>
      <c r="G250" s="2">
        <v>10</v>
      </c>
      <c r="H250" s="58">
        <v>10</v>
      </c>
      <c r="I250" s="58">
        <v>10</v>
      </c>
      <c r="J250" s="58">
        <v>10</v>
      </c>
    </row>
    <row r="251" spans="1:10" ht="131.25" customHeight="1">
      <c r="A251" s="32">
        <v>246</v>
      </c>
      <c r="B251" s="21" t="s">
        <v>475</v>
      </c>
      <c r="C251" s="14" t="s">
        <v>254</v>
      </c>
      <c r="D251" s="5" t="s">
        <v>76</v>
      </c>
      <c r="E251" s="2">
        <v>0</v>
      </c>
      <c r="F251" s="2">
        <v>3</v>
      </c>
      <c r="G251" s="2">
        <v>3</v>
      </c>
      <c r="H251" s="58">
        <v>0</v>
      </c>
      <c r="I251" s="58">
        <v>0</v>
      </c>
      <c r="J251" s="58">
        <v>0</v>
      </c>
    </row>
    <row r="252" spans="1:10" ht="133.5" customHeight="1">
      <c r="A252" s="32">
        <v>247</v>
      </c>
      <c r="B252" s="54" t="s">
        <v>342</v>
      </c>
      <c r="C252" s="46" t="s">
        <v>431</v>
      </c>
      <c r="D252" s="5" t="s">
        <v>76</v>
      </c>
      <c r="E252" s="2">
        <v>30</v>
      </c>
      <c r="F252" s="2">
        <v>39.200000000000003</v>
      </c>
      <c r="G252" s="2">
        <v>39.200000000000003</v>
      </c>
      <c r="H252" s="58">
        <v>30</v>
      </c>
      <c r="I252" s="58">
        <v>30</v>
      </c>
      <c r="J252" s="58">
        <v>30</v>
      </c>
    </row>
    <row r="253" spans="1:10" ht="153.75" customHeight="1">
      <c r="A253" s="32">
        <v>248</v>
      </c>
      <c r="B253" s="21" t="s">
        <v>162</v>
      </c>
      <c r="C253" s="5" t="s">
        <v>256</v>
      </c>
      <c r="D253" s="5" t="s">
        <v>76</v>
      </c>
      <c r="E253" s="2">
        <v>50</v>
      </c>
      <c r="F253" s="2">
        <v>6.4</v>
      </c>
      <c r="G253" s="2">
        <v>50</v>
      </c>
      <c r="H253" s="58">
        <v>50</v>
      </c>
      <c r="I253" s="58">
        <v>50</v>
      </c>
      <c r="J253" s="58">
        <v>50</v>
      </c>
    </row>
    <row r="254" spans="1:10" ht="170.25" customHeight="1">
      <c r="A254" s="32">
        <v>249</v>
      </c>
      <c r="B254" s="21" t="s">
        <v>343</v>
      </c>
      <c r="C254" s="13" t="s">
        <v>341</v>
      </c>
      <c r="D254" s="5" t="s">
        <v>76</v>
      </c>
      <c r="E254" s="2">
        <v>0</v>
      </c>
      <c r="F254" s="2">
        <v>3.5</v>
      </c>
      <c r="G254" s="2">
        <v>3.5</v>
      </c>
      <c r="H254" s="58">
        <v>0</v>
      </c>
      <c r="I254" s="58">
        <v>0</v>
      </c>
      <c r="J254" s="58">
        <v>0</v>
      </c>
    </row>
    <row r="255" spans="1:10" ht="95.25" customHeight="1">
      <c r="A255" s="32">
        <v>250</v>
      </c>
      <c r="B255" s="21" t="s">
        <v>258</v>
      </c>
      <c r="C255" s="15" t="s">
        <v>236</v>
      </c>
      <c r="D255" s="5" t="s">
        <v>76</v>
      </c>
      <c r="E255" s="2">
        <v>0</v>
      </c>
      <c r="F255" s="2">
        <v>43.7</v>
      </c>
      <c r="G255" s="2">
        <v>43.7</v>
      </c>
      <c r="H255" s="58">
        <v>0</v>
      </c>
      <c r="I255" s="58">
        <v>0</v>
      </c>
      <c r="J255" s="58">
        <v>0</v>
      </c>
    </row>
    <row r="256" spans="1:10" ht="94.5" customHeight="1">
      <c r="A256" s="32">
        <v>251</v>
      </c>
      <c r="B256" s="21" t="s">
        <v>399</v>
      </c>
      <c r="C256" s="59" t="s">
        <v>245</v>
      </c>
      <c r="D256" s="5" t="s">
        <v>76</v>
      </c>
      <c r="E256" s="2">
        <v>0</v>
      </c>
      <c r="F256" s="2">
        <v>10.8</v>
      </c>
      <c r="G256" s="2">
        <v>10.8</v>
      </c>
      <c r="H256" s="58">
        <v>0</v>
      </c>
      <c r="I256" s="58">
        <v>0</v>
      </c>
      <c r="J256" s="58">
        <v>0</v>
      </c>
    </row>
    <row r="257" spans="1:10" ht="184.5" customHeight="1">
      <c r="A257" s="32">
        <v>252</v>
      </c>
      <c r="B257" s="21" t="s">
        <v>163</v>
      </c>
      <c r="C257" s="15" t="s">
        <v>192</v>
      </c>
      <c r="D257" s="5" t="s">
        <v>76</v>
      </c>
      <c r="E257" s="2">
        <v>0</v>
      </c>
      <c r="F257" s="2">
        <v>26.5</v>
      </c>
      <c r="G257" s="2">
        <v>26.5</v>
      </c>
      <c r="H257" s="58">
        <v>0</v>
      </c>
      <c r="I257" s="58">
        <v>0</v>
      </c>
      <c r="J257" s="58">
        <v>0</v>
      </c>
    </row>
    <row r="258" spans="1:10" ht="132" customHeight="1">
      <c r="A258" s="32">
        <v>253</v>
      </c>
      <c r="B258" s="21" t="s">
        <v>164</v>
      </c>
      <c r="C258" s="16" t="s">
        <v>251</v>
      </c>
      <c r="D258" s="5" t="s">
        <v>77</v>
      </c>
      <c r="E258" s="2">
        <v>5</v>
      </c>
      <c r="F258" s="2">
        <v>8.5</v>
      </c>
      <c r="G258" s="2">
        <v>8.5</v>
      </c>
      <c r="H258" s="2">
        <v>5</v>
      </c>
      <c r="I258" s="2">
        <v>5</v>
      </c>
      <c r="J258" s="2">
        <v>5</v>
      </c>
    </row>
    <row r="259" spans="1:10" ht="167.25" customHeight="1">
      <c r="A259" s="32">
        <v>254</v>
      </c>
      <c r="B259" s="21" t="s">
        <v>165</v>
      </c>
      <c r="C259" s="16" t="s">
        <v>252</v>
      </c>
      <c r="D259" s="5" t="s">
        <v>77</v>
      </c>
      <c r="E259" s="2">
        <v>1.5</v>
      </c>
      <c r="F259" s="2">
        <v>7.7</v>
      </c>
      <c r="G259" s="2">
        <v>7.7</v>
      </c>
      <c r="H259" s="2">
        <v>5</v>
      </c>
      <c r="I259" s="2">
        <v>5</v>
      </c>
      <c r="J259" s="2">
        <v>5</v>
      </c>
    </row>
    <row r="260" spans="1:10" ht="134.25" customHeight="1">
      <c r="A260" s="32">
        <v>255</v>
      </c>
      <c r="B260" s="21" t="s">
        <v>166</v>
      </c>
      <c r="C260" s="16" t="s">
        <v>253</v>
      </c>
      <c r="D260" s="5" t="s">
        <v>77</v>
      </c>
      <c r="E260" s="2">
        <v>3.5</v>
      </c>
      <c r="F260" s="2">
        <v>3.5</v>
      </c>
      <c r="G260" s="2">
        <v>3.5</v>
      </c>
      <c r="H260" s="2">
        <v>5</v>
      </c>
      <c r="I260" s="2">
        <v>5</v>
      </c>
      <c r="J260" s="2">
        <v>5</v>
      </c>
    </row>
    <row r="261" spans="1:10" ht="153" customHeight="1">
      <c r="A261" s="32">
        <v>256</v>
      </c>
      <c r="B261" s="21" t="s">
        <v>249</v>
      </c>
      <c r="C261" s="5" t="s">
        <v>256</v>
      </c>
      <c r="D261" s="5" t="s">
        <v>77</v>
      </c>
      <c r="E261" s="2">
        <v>7</v>
      </c>
      <c r="F261" s="2">
        <v>9.1</v>
      </c>
      <c r="G261" s="2">
        <v>9.1</v>
      </c>
      <c r="H261" s="2">
        <v>8</v>
      </c>
      <c r="I261" s="2">
        <v>8</v>
      </c>
      <c r="J261" s="2">
        <v>8</v>
      </c>
    </row>
    <row r="262" spans="1:10" ht="170.25" customHeight="1">
      <c r="A262" s="32">
        <v>257</v>
      </c>
      <c r="B262" s="21" t="s">
        <v>344</v>
      </c>
      <c r="C262" s="13" t="s">
        <v>341</v>
      </c>
      <c r="D262" s="5" t="s">
        <v>77</v>
      </c>
      <c r="E262" s="2">
        <v>3</v>
      </c>
      <c r="F262" s="2">
        <v>3</v>
      </c>
      <c r="G262" s="2">
        <v>3</v>
      </c>
      <c r="H262" s="2">
        <v>3</v>
      </c>
      <c r="I262" s="2">
        <v>3</v>
      </c>
      <c r="J262" s="2">
        <v>3</v>
      </c>
    </row>
    <row r="263" spans="1:10" ht="95.25" customHeight="1">
      <c r="A263" s="32">
        <v>258</v>
      </c>
      <c r="B263" s="21" t="s">
        <v>346</v>
      </c>
      <c r="C263" s="60" t="s">
        <v>236</v>
      </c>
      <c r="D263" s="5" t="s">
        <v>77</v>
      </c>
      <c r="E263" s="2">
        <v>0</v>
      </c>
      <c r="F263" s="2">
        <v>68.5</v>
      </c>
      <c r="G263" s="2">
        <v>68.5</v>
      </c>
      <c r="H263" s="2">
        <v>0</v>
      </c>
      <c r="I263" s="2">
        <v>0</v>
      </c>
      <c r="J263" s="2">
        <v>0</v>
      </c>
    </row>
    <row r="264" spans="1:10" ht="190.5" customHeight="1">
      <c r="A264" s="32">
        <v>259</v>
      </c>
      <c r="B264" s="21" t="s">
        <v>167</v>
      </c>
      <c r="C264" s="5" t="s">
        <v>192</v>
      </c>
      <c r="D264" s="5" t="s">
        <v>77</v>
      </c>
      <c r="E264" s="2">
        <v>0</v>
      </c>
      <c r="F264" s="2">
        <v>0</v>
      </c>
      <c r="G264" s="2">
        <v>0</v>
      </c>
      <c r="H264" s="2">
        <v>0.5</v>
      </c>
      <c r="I264" s="2">
        <v>0.5</v>
      </c>
      <c r="J264" s="2">
        <v>0.5</v>
      </c>
    </row>
    <row r="265" spans="1:10" ht="134.25" customHeight="1">
      <c r="A265" s="32">
        <v>260</v>
      </c>
      <c r="B265" s="21" t="s">
        <v>168</v>
      </c>
      <c r="C265" s="17" t="s">
        <v>251</v>
      </c>
      <c r="D265" s="5" t="s">
        <v>78</v>
      </c>
      <c r="E265" s="2">
        <v>14.4</v>
      </c>
      <c r="F265" s="2">
        <v>14.7</v>
      </c>
      <c r="G265" s="2">
        <v>14.7</v>
      </c>
      <c r="H265" s="2">
        <v>6</v>
      </c>
      <c r="I265" s="2">
        <v>6</v>
      </c>
      <c r="J265" s="2">
        <v>6</v>
      </c>
    </row>
    <row r="266" spans="1:10" ht="168" customHeight="1">
      <c r="A266" s="32">
        <v>261</v>
      </c>
      <c r="B266" s="21" t="s">
        <v>169</v>
      </c>
      <c r="C266" s="17" t="s">
        <v>252</v>
      </c>
      <c r="D266" s="5" t="s">
        <v>78</v>
      </c>
      <c r="E266" s="2">
        <v>40</v>
      </c>
      <c r="F266" s="2">
        <v>31.8</v>
      </c>
      <c r="G266" s="2">
        <v>40</v>
      </c>
      <c r="H266" s="2">
        <v>13</v>
      </c>
      <c r="I266" s="2">
        <v>13</v>
      </c>
      <c r="J266" s="2">
        <v>13</v>
      </c>
    </row>
    <row r="267" spans="1:10" ht="135.75" customHeight="1">
      <c r="A267" s="32">
        <v>262</v>
      </c>
      <c r="B267" s="21" t="s">
        <v>170</v>
      </c>
      <c r="C267" s="17" t="s">
        <v>253</v>
      </c>
      <c r="D267" s="5" t="s">
        <v>78</v>
      </c>
      <c r="E267" s="2">
        <v>11.1</v>
      </c>
      <c r="F267" s="2">
        <v>7.3</v>
      </c>
      <c r="G267" s="2">
        <v>11.1</v>
      </c>
      <c r="H267" s="2">
        <v>6.3</v>
      </c>
      <c r="I267" s="2">
        <v>6.3</v>
      </c>
      <c r="J267" s="2">
        <v>6.3</v>
      </c>
    </row>
    <row r="268" spans="1:10" ht="131.25" customHeight="1">
      <c r="A268" s="32">
        <v>263</v>
      </c>
      <c r="B268" s="21" t="s">
        <v>400</v>
      </c>
      <c r="C268" s="61" t="s">
        <v>338</v>
      </c>
      <c r="D268" s="5" t="s">
        <v>78</v>
      </c>
      <c r="E268" s="2">
        <v>56</v>
      </c>
      <c r="F268" s="2">
        <v>52.1</v>
      </c>
      <c r="G268" s="2">
        <v>56</v>
      </c>
      <c r="H268" s="2">
        <v>40.5</v>
      </c>
      <c r="I268" s="2">
        <v>40.5</v>
      </c>
      <c r="J268" s="2">
        <v>40.5</v>
      </c>
    </row>
    <row r="269" spans="1:10" ht="150" customHeight="1">
      <c r="A269" s="32">
        <v>264</v>
      </c>
      <c r="B269" s="21" t="s">
        <v>171</v>
      </c>
      <c r="C269" s="17" t="s">
        <v>256</v>
      </c>
      <c r="D269" s="5" t="s">
        <v>78</v>
      </c>
      <c r="E269" s="2">
        <v>20</v>
      </c>
      <c r="F269" s="2">
        <v>19.8</v>
      </c>
      <c r="G269" s="2">
        <v>20</v>
      </c>
      <c r="H269" s="2">
        <v>16</v>
      </c>
      <c r="I269" s="2">
        <v>16</v>
      </c>
      <c r="J269" s="2">
        <v>16</v>
      </c>
    </row>
    <row r="270" spans="1:10" s="20" customFormat="1" ht="168.75" customHeight="1">
      <c r="A270" s="32">
        <v>265</v>
      </c>
      <c r="B270" s="21" t="s">
        <v>345</v>
      </c>
      <c r="C270" s="13" t="s">
        <v>341</v>
      </c>
      <c r="D270" s="5" t="s">
        <v>78</v>
      </c>
      <c r="E270" s="2">
        <v>8</v>
      </c>
      <c r="F270" s="2">
        <v>4</v>
      </c>
      <c r="G270" s="2">
        <v>8</v>
      </c>
      <c r="H270" s="2">
        <v>8</v>
      </c>
      <c r="I270" s="2">
        <v>8</v>
      </c>
      <c r="J270" s="2">
        <v>8</v>
      </c>
    </row>
    <row r="271" spans="1:10" ht="111" customHeight="1">
      <c r="A271" s="32">
        <v>266</v>
      </c>
      <c r="B271" s="21" t="s">
        <v>347</v>
      </c>
      <c r="C271" s="60" t="s">
        <v>236</v>
      </c>
      <c r="D271" s="5" t="s">
        <v>78</v>
      </c>
      <c r="E271" s="2">
        <v>3.6</v>
      </c>
      <c r="F271" s="2">
        <v>8.6</v>
      </c>
      <c r="G271" s="2">
        <v>8.6</v>
      </c>
      <c r="H271" s="2">
        <v>3.6</v>
      </c>
      <c r="I271" s="2">
        <v>3.6</v>
      </c>
      <c r="J271" s="2">
        <v>3.6</v>
      </c>
    </row>
    <row r="272" spans="1:10" ht="135.75" customHeight="1">
      <c r="A272" s="32">
        <v>267</v>
      </c>
      <c r="B272" s="21" t="s">
        <v>172</v>
      </c>
      <c r="C272" s="18" t="s">
        <v>251</v>
      </c>
      <c r="D272" s="5" t="s">
        <v>79</v>
      </c>
      <c r="E272" s="2">
        <v>8</v>
      </c>
      <c r="F272" s="2">
        <v>4.3</v>
      </c>
      <c r="G272" s="2">
        <v>8</v>
      </c>
      <c r="H272" s="2">
        <v>2.4</v>
      </c>
      <c r="I272" s="2">
        <v>2.4</v>
      </c>
      <c r="J272" s="2">
        <v>2.4</v>
      </c>
    </row>
    <row r="273" spans="1:10" ht="156.75" customHeight="1">
      <c r="A273" s="32">
        <v>268</v>
      </c>
      <c r="B273" s="21" t="s">
        <v>173</v>
      </c>
      <c r="C273" s="18" t="s">
        <v>252</v>
      </c>
      <c r="D273" s="5" t="s">
        <v>79</v>
      </c>
      <c r="E273" s="2">
        <v>17</v>
      </c>
      <c r="F273" s="2">
        <v>4.5</v>
      </c>
      <c r="G273" s="2">
        <v>17</v>
      </c>
      <c r="H273" s="2">
        <v>1.3</v>
      </c>
      <c r="I273" s="2">
        <v>1.3</v>
      </c>
      <c r="J273" s="2">
        <v>1.3</v>
      </c>
    </row>
    <row r="274" spans="1:10" ht="133.5" customHeight="1">
      <c r="A274" s="32">
        <v>269</v>
      </c>
      <c r="B274" s="21" t="s">
        <v>174</v>
      </c>
      <c r="C274" s="18" t="s">
        <v>253</v>
      </c>
      <c r="D274" s="5" t="s">
        <v>79</v>
      </c>
      <c r="E274" s="2">
        <v>30</v>
      </c>
      <c r="F274" s="2">
        <v>3</v>
      </c>
      <c r="G274" s="2">
        <v>30</v>
      </c>
      <c r="H274" s="2">
        <v>2</v>
      </c>
      <c r="I274" s="2">
        <v>2</v>
      </c>
      <c r="J274" s="2">
        <v>2</v>
      </c>
    </row>
    <row r="275" spans="1:10" ht="128.25" customHeight="1">
      <c r="A275" s="32">
        <v>270</v>
      </c>
      <c r="B275" s="21" t="s">
        <v>175</v>
      </c>
      <c r="C275" s="18" t="s">
        <v>254</v>
      </c>
      <c r="D275" s="5" t="s">
        <v>79</v>
      </c>
      <c r="E275" s="2">
        <v>0.2</v>
      </c>
      <c r="F275" s="2">
        <v>0</v>
      </c>
      <c r="G275" s="2">
        <v>0.2</v>
      </c>
      <c r="H275" s="2">
        <v>0</v>
      </c>
      <c r="I275" s="2">
        <v>0</v>
      </c>
      <c r="J275" s="2">
        <v>0</v>
      </c>
    </row>
    <row r="276" spans="1:10" ht="134.25" customHeight="1">
      <c r="A276" s="32">
        <v>271</v>
      </c>
      <c r="B276" s="21" t="s">
        <v>348</v>
      </c>
      <c r="C276" s="46" t="s">
        <v>431</v>
      </c>
      <c r="D276" s="5" t="s">
        <v>79</v>
      </c>
      <c r="E276" s="2">
        <v>0</v>
      </c>
      <c r="F276" s="2">
        <v>0</v>
      </c>
      <c r="G276" s="2">
        <v>0</v>
      </c>
      <c r="H276" s="2">
        <v>1.8</v>
      </c>
      <c r="I276" s="2">
        <v>1.8</v>
      </c>
      <c r="J276" s="2">
        <v>1.8</v>
      </c>
    </row>
    <row r="277" spans="1:10" ht="150.75" customHeight="1">
      <c r="A277" s="32">
        <v>272</v>
      </c>
      <c r="B277" s="21" t="s">
        <v>176</v>
      </c>
      <c r="C277" s="18" t="s">
        <v>256</v>
      </c>
      <c r="D277" s="5" t="s">
        <v>79</v>
      </c>
      <c r="E277" s="2">
        <v>15</v>
      </c>
      <c r="F277" s="2">
        <v>29.2</v>
      </c>
      <c r="G277" s="2">
        <v>29.2</v>
      </c>
      <c r="H277" s="2">
        <v>35.6</v>
      </c>
      <c r="I277" s="2">
        <v>35.6</v>
      </c>
      <c r="J277" s="2">
        <v>35.6</v>
      </c>
    </row>
    <row r="278" spans="1:10" ht="111" customHeight="1">
      <c r="A278" s="32">
        <v>273</v>
      </c>
      <c r="B278" s="21" t="s">
        <v>349</v>
      </c>
      <c r="C278" s="18" t="s">
        <v>257</v>
      </c>
      <c r="D278" s="5" t="s">
        <v>79</v>
      </c>
      <c r="E278" s="2">
        <v>15</v>
      </c>
      <c r="F278" s="2">
        <v>6</v>
      </c>
      <c r="G278" s="2">
        <v>15</v>
      </c>
      <c r="H278" s="2">
        <v>0</v>
      </c>
      <c r="I278" s="2">
        <v>0</v>
      </c>
      <c r="J278" s="2">
        <v>0</v>
      </c>
    </row>
    <row r="279" spans="1:10" ht="170.25" customHeight="1">
      <c r="A279" s="32">
        <v>274</v>
      </c>
      <c r="B279" s="21" t="s">
        <v>401</v>
      </c>
      <c r="C279" s="62" t="s">
        <v>341</v>
      </c>
      <c r="D279" s="5" t="s">
        <v>79</v>
      </c>
      <c r="E279" s="2">
        <v>0</v>
      </c>
      <c r="F279" s="2">
        <v>0.5</v>
      </c>
      <c r="G279" s="2">
        <v>0.5</v>
      </c>
      <c r="H279" s="2">
        <v>0</v>
      </c>
      <c r="I279" s="2">
        <v>0</v>
      </c>
      <c r="J279" s="2">
        <v>0</v>
      </c>
    </row>
    <row r="280" spans="1:10" ht="99" customHeight="1">
      <c r="A280" s="32">
        <v>275</v>
      </c>
      <c r="B280" s="21" t="s">
        <v>259</v>
      </c>
      <c r="C280" s="18" t="s">
        <v>236</v>
      </c>
      <c r="D280" s="5" t="s">
        <v>79</v>
      </c>
      <c r="E280" s="2">
        <v>0</v>
      </c>
      <c r="F280" s="2">
        <v>5.6</v>
      </c>
      <c r="G280" s="2">
        <v>5.6</v>
      </c>
      <c r="H280" s="2">
        <v>0</v>
      </c>
      <c r="I280" s="2">
        <v>0</v>
      </c>
      <c r="J280" s="2">
        <v>0</v>
      </c>
    </row>
    <row r="281" spans="1:10" ht="114" customHeight="1">
      <c r="A281" s="32">
        <v>276</v>
      </c>
      <c r="B281" s="21" t="s">
        <v>476</v>
      </c>
      <c r="C281" s="18" t="s">
        <v>237</v>
      </c>
      <c r="D281" s="5" t="s">
        <v>79</v>
      </c>
      <c r="E281" s="2">
        <v>0</v>
      </c>
      <c r="F281" s="2">
        <v>0.5</v>
      </c>
      <c r="G281" s="2">
        <v>0.5</v>
      </c>
      <c r="H281" s="2">
        <v>0</v>
      </c>
      <c r="I281" s="2">
        <v>0</v>
      </c>
      <c r="J281" s="2">
        <v>0</v>
      </c>
    </row>
    <row r="282" spans="1:10" ht="188.25" customHeight="1">
      <c r="A282" s="32">
        <v>277</v>
      </c>
      <c r="B282" s="21" t="s">
        <v>177</v>
      </c>
      <c r="C282" s="5" t="s">
        <v>192</v>
      </c>
      <c r="D282" s="5" t="s">
        <v>79</v>
      </c>
      <c r="E282" s="2">
        <v>0</v>
      </c>
      <c r="F282" s="2">
        <v>11.9</v>
      </c>
      <c r="G282" s="2">
        <v>11.9</v>
      </c>
      <c r="H282" s="2">
        <v>0</v>
      </c>
      <c r="I282" s="2">
        <v>0</v>
      </c>
      <c r="J282" s="2">
        <v>0</v>
      </c>
    </row>
    <row r="283" spans="1:10" ht="134.25" customHeight="1">
      <c r="A283" s="32">
        <v>278</v>
      </c>
      <c r="B283" s="21" t="s">
        <v>402</v>
      </c>
      <c r="C283" s="62" t="s">
        <v>251</v>
      </c>
      <c r="D283" s="5" t="s">
        <v>434</v>
      </c>
      <c r="E283" s="2">
        <v>13.7</v>
      </c>
      <c r="F283" s="2">
        <v>13.9</v>
      </c>
      <c r="G283" s="2">
        <v>13.9</v>
      </c>
      <c r="H283" s="2">
        <v>2.5</v>
      </c>
      <c r="I283" s="2">
        <v>2.5</v>
      </c>
      <c r="J283" s="2">
        <v>2.5</v>
      </c>
    </row>
    <row r="284" spans="1:10" ht="170.25" customHeight="1">
      <c r="A284" s="32">
        <v>279</v>
      </c>
      <c r="B284" s="21" t="s">
        <v>403</v>
      </c>
      <c r="C284" s="62" t="s">
        <v>252</v>
      </c>
      <c r="D284" s="5" t="s">
        <v>434</v>
      </c>
      <c r="E284" s="2">
        <v>5.9</v>
      </c>
      <c r="F284" s="2">
        <v>6.6</v>
      </c>
      <c r="G284" s="2">
        <v>6.6</v>
      </c>
      <c r="H284" s="2">
        <v>1</v>
      </c>
      <c r="I284" s="2">
        <v>1</v>
      </c>
      <c r="J284" s="2">
        <v>1</v>
      </c>
    </row>
    <row r="285" spans="1:10" ht="134.25" customHeight="1">
      <c r="A285" s="32">
        <v>280</v>
      </c>
      <c r="B285" s="21" t="s">
        <v>404</v>
      </c>
      <c r="C285" s="62" t="s">
        <v>253</v>
      </c>
      <c r="D285" s="5" t="s">
        <v>434</v>
      </c>
      <c r="E285" s="2">
        <v>1</v>
      </c>
      <c r="F285" s="2">
        <v>1</v>
      </c>
      <c r="G285" s="2">
        <v>1</v>
      </c>
      <c r="H285" s="2">
        <v>2.5</v>
      </c>
      <c r="I285" s="2">
        <v>2.5</v>
      </c>
      <c r="J285" s="2">
        <v>2.5</v>
      </c>
    </row>
    <row r="286" spans="1:10" ht="129" customHeight="1">
      <c r="A286" s="32">
        <v>281</v>
      </c>
      <c r="B286" s="21" t="s">
        <v>405</v>
      </c>
      <c r="C286" s="62" t="s">
        <v>338</v>
      </c>
      <c r="D286" s="5" t="s">
        <v>434</v>
      </c>
      <c r="E286" s="2">
        <v>103.4</v>
      </c>
      <c r="F286" s="2">
        <v>103.4</v>
      </c>
      <c r="G286" s="2">
        <v>103.4</v>
      </c>
      <c r="H286" s="2">
        <v>3</v>
      </c>
      <c r="I286" s="2">
        <v>3</v>
      </c>
      <c r="J286" s="2">
        <v>3</v>
      </c>
    </row>
    <row r="287" spans="1:10" ht="148.5" customHeight="1">
      <c r="A287" s="32">
        <v>282</v>
      </c>
      <c r="B287" s="21" t="s">
        <v>406</v>
      </c>
      <c r="C287" s="62" t="s">
        <v>256</v>
      </c>
      <c r="D287" s="5" t="s">
        <v>434</v>
      </c>
      <c r="E287" s="2">
        <v>3.5</v>
      </c>
      <c r="F287" s="2">
        <v>3.5</v>
      </c>
      <c r="G287" s="2">
        <v>3.5</v>
      </c>
      <c r="H287" s="2">
        <v>0</v>
      </c>
      <c r="I287" s="2">
        <v>0</v>
      </c>
      <c r="J287" s="2">
        <v>0</v>
      </c>
    </row>
    <row r="288" spans="1:10" ht="172.5" customHeight="1">
      <c r="A288" s="32">
        <v>283</v>
      </c>
      <c r="B288" s="21" t="s">
        <v>407</v>
      </c>
      <c r="C288" s="62" t="s">
        <v>341</v>
      </c>
      <c r="D288" s="5" t="s">
        <v>434</v>
      </c>
      <c r="E288" s="2">
        <v>9</v>
      </c>
      <c r="F288" s="2">
        <v>9</v>
      </c>
      <c r="G288" s="2">
        <v>9</v>
      </c>
      <c r="H288" s="2">
        <v>0</v>
      </c>
      <c r="I288" s="2">
        <v>0</v>
      </c>
      <c r="J288" s="2">
        <v>0</v>
      </c>
    </row>
    <row r="289" spans="1:10" ht="132.75" customHeight="1">
      <c r="A289" s="32">
        <v>284</v>
      </c>
      <c r="B289" s="21" t="s">
        <v>408</v>
      </c>
      <c r="C289" s="62" t="s">
        <v>236</v>
      </c>
      <c r="D289" s="5" t="s">
        <v>434</v>
      </c>
      <c r="E289" s="2">
        <v>4.7</v>
      </c>
      <c r="F289" s="2">
        <v>23.6</v>
      </c>
      <c r="G289" s="2">
        <v>23.6</v>
      </c>
      <c r="H289" s="2">
        <v>0</v>
      </c>
      <c r="I289" s="2">
        <v>0</v>
      </c>
      <c r="J289" s="2">
        <v>0</v>
      </c>
    </row>
    <row r="290" spans="1:10" s="20" customFormat="1" ht="137.25" customHeight="1">
      <c r="A290" s="32">
        <v>285</v>
      </c>
      <c r="B290" s="21" t="s">
        <v>409</v>
      </c>
      <c r="C290" s="62" t="s">
        <v>245</v>
      </c>
      <c r="D290" s="5" t="s">
        <v>434</v>
      </c>
      <c r="E290" s="2">
        <v>13.5</v>
      </c>
      <c r="F290" s="2">
        <v>24.2</v>
      </c>
      <c r="G290" s="2">
        <v>24.2</v>
      </c>
      <c r="H290" s="2">
        <v>0</v>
      </c>
      <c r="I290" s="2">
        <v>0</v>
      </c>
      <c r="J290" s="2">
        <v>0</v>
      </c>
    </row>
    <row r="291" spans="1:10" ht="206.25" customHeight="1">
      <c r="A291" s="32">
        <v>286</v>
      </c>
      <c r="B291" s="44" t="s">
        <v>433</v>
      </c>
      <c r="C291" s="62" t="s">
        <v>429</v>
      </c>
      <c r="D291" s="5" t="s">
        <v>434</v>
      </c>
      <c r="E291" s="2">
        <v>93.7</v>
      </c>
      <c r="F291" s="2">
        <v>93</v>
      </c>
      <c r="G291" s="2">
        <v>93.7</v>
      </c>
      <c r="H291" s="2">
        <v>0</v>
      </c>
      <c r="I291" s="2">
        <v>0</v>
      </c>
      <c r="J291" s="2">
        <v>0</v>
      </c>
    </row>
    <row r="292" spans="1:10" ht="139.5" customHeight="1">
      <c r="A292" s="32">
        <v>287</v>
      </c>
      <c r="B292" s="44" t="s">
        <v>477</v>
      </c>
      <c r="C292" s="62" t="s">
        <v>478</v>
      </c>
      <c r="D292" s="5" t="s">
        <v>434</v>
      </c>
      <c r="E292" s="2">
        <v>2090</v>
      </c>
      <c r="F292" s="2">
        <v>2090.6999999999998</v>
      </c>
      <c r="G292" s="2">
        <v>2090.6999999999998</v>
      </c>
      <c r="H292" s="2">
        <v>0</v>
      </c>
      <c r="I292" s="2">
        <v>0</v>
      </c>
      <c r="J292" s="2">
        <v>0</v>
      </c>
    </row>
    <row r="293" spans="1:10" ht="184.5" customHeight="1">
      <c r="A293" s="32">
        <v>288</v>
      </c>
      <c r="B293" s="44" t="s">
        <v>479</v>
      </c>
      <c r="C293" s="62" t="s">
        <v>192</v>
      </c>
      <c r="D293" s="5" t="s">
        <v>480</v>
      </c>
      <c r="E293" s="2">
        <v>0</v>
      </c>
      <c r="F293" s="2">
        <v>5</v>
      </c>
      <c r="G293" s="2">
        <v>5</v>
      </c>
      <c r="H293" s="2">
        <v>0</v>
      </c>
      <c r="I293" s="2">
        <v>0</v>
      </c>
      <c r="J293" s="2">
        <v>0</v>
      </c>
    </row>
    <row r="294" spans="1:10" s="20" customFormat="1" ht="191.25" customHeight="1">
      <c r="A294" s="32">
        <v>289</v>
      </c>
      <c r="B294" s="21" t="s">
        <v>250</v>
      </c>
      <c r="C294" s="5" t="s">
        <v>192</v>
      </c>
      <c r="D294" s="5" t="s">
        <v>353</v>
      </c>
      <c r="E294" s="2">
        <v>0</v>
      </c>
      <c r="F294" s="2">
        <v>200</v>
      </c>
      <c r="G294" s="2">
        <v>200</v>
      </c>
      <c r="H294" s="2">
        <v>0</v>
      </c>
      <c r="I294" s="2">
        <v>0</v>
      </c>
      <c r="J294" s="2">
        <v>0</v>
      </c>
    </row>
    <row r="295" spans="1:10" ht="129" customHeight="1">
      <c r="A295" s="32">
        <v>290</v>
      </c>
      <c r="B295" s="21" t="s">
        <v>350</v>
      </c>
      <c r="C295" s="63" t="s">
        <v>234</v>
      </c>
      <c r="D295" s="33" t="s">
        <v>83</v>
      </c>
      <c r="E295" s="2">
        <v>0</v>
      </c>
      <c r="F295" s="2">
        <v>0.5</v>
      </c>
      <c r="G295" s="2">
        <v>0.5</v>
      </c>
      <c r="H295" s="2">
        <v>0</v>
      </c>
      <c r="I295" s="2">
        <v>0</v>
      </c>
      <c r="J295" s="2">
        <v>0</v>
      </c>
    </row>
    <row r="296" spans="1:10" ht="37.5">
      <c r="A296" s="32">
        <v>291</v>
      </c>
      <c r="B296" s="38"/>
      <c r="C296" s="64"/>
      <c r="D296" s="33" t="s">
        <v>358</v>
      </c>
      <c r="E296" s="2">
        <f>SUM(E114:E295)</f>
        <v>33340</v>
      </c>
      <c r="F296" s="2">
        <f>SUM(F113:F295)</f>
        <v>32846.300000000003</v>
      </c>
      <c r="G296" s="2">
        <f>SUM(G114:G295)</f>
        <v>33340.04</v>
      </c>
      <c r="H296" s="2">
        <f>SUM(H113:H295)</f>
        <v>37529.700000000004</v>
      </c>
      <c r="I296" s="2">
        <f>SUM(I114:I295)</f>
        <v>32734.7</v>
      </c>
      <c r="J296" s="2">
        <f>SUM(J114:J295)</f>
        <v>34674.800000000003</v>
      </c>
    </row>
    <row r="297" spans="1:10">
      <c r="A297" s="32">
        <v>292</v>
      </c>
      <c r="B297" s="38" t="s">
        <v>360</v>
      </c>
      <c r="C297" s="23" t="s">
        <v>66</v>
      </c>
      <c r="D297" s="23"/>
      <c r="E297" s="2">
        <f>E298+E299+E307+E308</f>
        <v>6271</v>
      </c>
      <c r="F297" s="2">
        <f t="shared" ref="F297:J297" si="19">F298+F299+F307+F308</f>
        <v>6477.4</v>
      </c>
      <c r="G297" s="2">
        <f t="shared" si="19"/>
        <v>6345.2</v>
      </c>
      <c r="H297" s="2">
        <f t="shared" si="19"/>
        <v>0</v>
      </c>
      <c r="I297" s="2">
        <f t="shared" si="19"/>
        <v>0</v>
      </c>
      <c r="J297" s="2">
        <f t="shared" si="19"/>
        <v>0</v>
      </c>
    </row>
    <row r="298" spans="1:10" ht="37.5">
      <c r="A298" s="32">
        <v>293</v>
      </c>
      <c r="B298" s="4" t="s">
        <v>359</v>
      </c>
      <c r="C298" s="33" t="s">
        <v>65</v>
      </c>
      <c r="D298" s="23"/>
      <c r="E298" s="2">
        <v>0</v>
      </c>
      <c r="F298" s="2">
        <v>-565.70000000000005</v>
      </c>
      <c r="G298" s="2">
        <v>0</v>
      </c>
      <c r="H298" s="2">
        <v>0</v>
      </c>
      <c r="I298" s="2">
        <v>0</v>
      </c>
      <c r="J298" s="2">
        <v>0</v>
      </c>
    </row>
    <row r="299" spans="1:10" ht="37.5">
      <c r="A299" s="32">
        <v>294</v>
      </c>
      <c r="B299" s="4" t="s">
        <v>356</v>
      </c>
      <c r="C299" s="33" t="s">
        <v>355</v>
      </c>
      <c r="D299" s="23"/>
      <c r="E299" s="2">
        <v>5508.3</v>
      </c>
      <c r="F299" s="2">
        <v>5582.5</v>
      </c>
      <c r="G299" s="2">
        <v>5582.5</v>
      </c>
      <c r="H299" s="2">
        <v>0</v>
      </c>
      <c r="I299" s="2">
        <v>0</v>
      </c>
      <c r="J299" s="2">
        <v>0</v>
      </c>
    </row>
    <row r="300" spans="1:10" ht="101.25" customHeight="1">
      <c r="A300" s="32">
        <v>295</v>
      </c>
      <c r="B300" s="4" t="s">
        <v>482</v>
      </c>
      <c r="C300" s="33" t="s">
        <v>483</v>
      </c>
      <c r="D300" s="23" t="s">
        <v>412</v>
      </c>
      <c r="E300" s="2">
        <v>86.2</v>
      </c>
      <c r="F300" s="2">
        <v>86.2</v>
      </c>
      <c r="G300" s="2">
        <v>86.2</v>
      </c>
      <c r="H300" s="2">
        <v>0</v>
      </c>
      <c r="I300" s="2">
        <v>0</v>
      </c>
      <c r="J300" s="2">
        <v>0</v>
      </c>
    </row>
    <row r="301" spans="1:10" ht="101.25" customHeight="1">
      <c r="A301" s="32">
        <v>296</v>
      </c>
      <c r="B301" s="4" t="s">
        <v>484</v>
      </c>
      <c r="C301" s="33" t="s">
        <v>485</v>
      </c>
      <c r="D301" s="23" t="s">
        <v>412</v>
      </c>
      <c r="E301" s="2">
        <v>85</v>
      </c>
      <c r="F301" s="2">
        <v>85</v>
      </c>
      <c r="G301" s="2">
        <v>85</v>
      </c>
      <c r="H301" s="2">
        <v>0</v>
      </c>
      <c r="I301" s="2">
        <v>0</v>
      </c>
      <c r="J301" s="2">
        <v>0</v>
      </c>
    </row>
    <row r="302" spans="1:10" ht="101.25" customHeight="1">
      <c r="A302" s="32">
        <v>297</v>
      </c>
      <c r="B302" s="4" t="s">
        <v>486</v>
      </c>
      <c r="C302" s="33" t="s">
        <v>487</v>
      </c>
      <c r="D302" s="23" t="s">
        <v>412</v>
      </c>
      <c r="E302" s="2">
        <v>85</v>
      </c>
      <c r="F302" s="2">
        <v>85</v>
      </c>
      <c r="G302" s="2">
        <v>85</v>
      </c>
      <c r="H302" s="2">
        <v>0</v>
      </c>
      <c r="I302" s="2">
        <v>0</v>
      </c>
      <c r="J302" s="2">
        <v>0</v>
      </c>
    </row>
    <row r="303" spans="1:10" ht="101.25" customHeight="1">
      <c r="A303" s="32">
        <v>298</v>
      </c>
      <c r="B303" s="4" t="s">
        <v>486</v>
      </c>
      <c r="C303" s="33" t="s">
        <v>488</v>
      </c>
      <c r="D303" s="23" t="s">
        <v>412</v>
      </c>
      <c r="E303" s="2">
        <v>85</v>
      </c>
      <c r="F303" s="2">
        <v>85</v>
      </c>
      <c r="G303" s="2">
        <v>85</v>
      </c>
      <c r="H303" s="2">
        <v>0</v>
      </c>
      <c r="I303" s="2">
        <v>0</v>
      </c>
      <c r="J303" s="2">
        <v>0</v>
      </c>
    </row>
    <row r="304" spans="1:10" ht="95.25" customHeight="1">
      <c r="A304" s="32">
        <v>299</v>
      </c>
      <c r="B304" s="4" t="s">
        <v>489</v>
      </c>
      <c r="C304" s="33" t="s">
        <v>490</v>
      </c>
      <c r="D304" s="23" t="s">
        <v>74</v>
      </c>
      <c r="E304" s="2">
        <v>48</v>
      </c>
      <c r="F304" s="2">
        <v>48</v>
      </c>
      <c r="G304" s="2">
        <v>48</v>
      </c>
      <c r="H304" s="2">
        <v>0</v>
      </c>
      <c r="I304" s="2">
        <v>0</v>
      </c>
      <c r="J304" s="2">
        <v>0</v>
      </c>
    </row>
    <row r="305" spans="1:10" ht="101.25" customHeight="1">
      <c r="A305" s="32">
        <v>300</v>
      </c>
      <c r="B305" s="4" t="s">
        <v>491</v>
      </c>
      <c r="C305" s="33" t="s">
        <v>492</v>
      </c>
      <c r="D305" s="23" t="s">
        <v>74</v>
      </c>
      <c r="E305" s="2">
        <v>343.3</v>
      </c>
      <c r="F305" s="2">
        <v>343.3</v>
      </c>
      <c r="G305" s="2">
        <v>343.3</v>
      </c>
      <c r="H305" s="2">
        <v>0</v>
      </c>
      <c r="I305" s="2">
        <v>0</v>
      </c>
      <c r="J305" s="2">
        <v>0</v>
      </c>
    </row>
    <row r="306" spans="1:10" ht="101.25" customHeight="1">
      <c r="A306" s="32">
        <v>301</v>
      </c>
      <c r="B306" s="4" t="s">
        <v>493</v>
      </c>
      <c r="C306" s="33" t="s">
        <v>494</v>
      </c>
      <c r="D306" s="23" t="s">
        <v>74</v>
      </c>
      <c r="E306" s="2">
        <v>30.2</v>
      </c>
      <c r="F306" s="2">
        <v>30.2</v>
      </c>
      <c r="G306" s="2">
        <v>30.2</v>
      </c>
      <c r="H306" s="2">
        <v>0</v>
      </c>
      <c r="I306" s="2">
        <v>0</v>
      </c>
      <c r="J306" s="2">
        <v>0</v>
      </c>
    </row>
    <row r="307" spans="1:10" ht="37.5">
      <c r="A307" s="32">
        <v>302</v>
      </c>
      <c r="B307" s="4"/>
      <c r="C307" s="33"/>
      <c r="D307" s="23" t="s">
        <v>512</v>
      </c>
      <c r="E307" s="2">
        <f>SUM(E300:E306)</f>
        <v>762.7</v>
      </c>
      <c r="F307" s="2">
        <f>SUM(F300:F306)</f>
        <v>762.7</v>
      </c>
      <c r="G307" s="2">
        <f t="shared" ref="G307:J307" si="20">SUM(G300:G306)</f>
        <v>762.7</v>
      </c>
      <c r="H307" s="2">
        <f t="shared" si="20"/>
        <v>0</v>
      </c>
      <c r="I307" s="2">
        <f t="shared" si="20"/>
        <v>0</v>
      </c>
      <c r="J307" s="2">
        <f t="shared" si="20"/>
        <v>0</v>
      </c>
    </row>
    <row r="308" spans="1:10" ht="76.5" customHeight="1">
      <c r="A308" s="32">
        <v>303</v>
      </c>
      <c r="B308" s="4" t="s">
        <v>513</v>
      </c>
      <c r="C308" s="33" t="s">
        <v>495</v>
      </c>
      <c r="D308" s="5" t="s">
        <v>23</v>
      </c>
      <c r="E308" s="2">
        <v>0</v>
      </c>
      <c r="F308" s="2">
        <v>697.9</v>
      </c>
      <c r="G308" s="2">
        <v>0</v>
      </c>
      <c r="H308" s="2">
        <v>0</v>
      </c>
      <c r="I308" s="2">
        <v>0</v>
      </c>
      <c r="J308" s="2">
        <v>0</v>
      </c>
    </row>
    <row r="309" spans="1:10">
      <c r="A309" s="32">
        <v>304</v>
      </c>
      <c r="B309" s="4" t="s">
        <v>89</v>
      </c>
      <c r="C309" s="23" t="s">
        <v>90</v>
      </c>
      <c r="D309" s="23"/>
      <c r="E309" s="2">
        <f t="shared" ref="E309:J309" si="21">SUM(E311:E315)</f>
        <v>22822006.5</v>
      </c>
      <c r="F309" s="2">
        <f t="shared" si="21"/>
        <v>16360265.499999998</v>
      </c>
      <c r="G309" s="2">
        <f t="shared" si="21"/>
        <v>23922525.600000001</v>
      </c>
      <c r="H309" s="2">
        <f t="shared" si="21"/>
        <v>11190620.300000001</v>
      </c>
      <c r="I309" s="2">
        <f t="shared" si="21"/>
        <v>10505768.699999999</v>
      </c>
      <c r="J309" s="2">
        <f t="shared" si="21"/>
        <v>10449580.199999999</v>
      </c>
    </row>
    <row r="310" spans="1:10" ht="56.25">
      <c r="A310" s="32">
        <v>305</v>
      </c>
      <c r="B310" s="4" t="s">
        <v>91</v>
      </c>
      <c r="C310" s="23" t="s">
        <v>92</v>
      </c>
      <c r="D310" s="23"/>
      <c r="E310" s="2">
        <f t="shared" ref="E310:J310" si="22">SUM(E311:E313)</f>
        <v>22865353.399999999</v>
      </c>
      <c r="F310" s="2">
        <f t="shared" si="22"/>
        <v>16403681.299999999</v>
      </c>
      <c r="G310" s="2">
        <f t="shared" si="22"/>
        <v>23965872.5</v>
      </c>
      <c r="H310" s="2">
        <f t="shared" si="22"/>
        <v>11190620.300000001</v>
      </c>
      <c r="I310" s="2">
        <f t="shared" si="22"/>
        <v>10505768.699999999</v>
      </c>
      <c r="J310" s="2">
        <f t="shared" si="22"/>
        <v>10449580.199999999</v>
      </c>
    </row>
    <row r="311" spans="1:10" ht="37.5">
      <c r="A311" s="32">
        <v>306</v>
      </c>
      <c r="B311" s="4" t="s">
        <v>93</v>
      </c>
      <c r="C311" s="23" t="s">
        <v>94</v>
      </c>
      <c r="D311" s="23"/>
      <c r="E311" s="2">
        <v>11611936.9</v>
      </c>
      <c r="F311" s="2">
        <v>7232485.5</v>
      </c>
      <c r="G311" s="2">
        <f>11611936.9+860519.1</f>
        <v>12472456</v>
      </c>
      <c r="H311" s="2">
        <v>1498172.8</v>
      </c>
      <c r="I311" s="2">
        <v>746000</v>
      </c>
      <c r="J311" s="2">
        <v>746000</v>
      </c>
    </row>
    <row r="312" spans="1:10" ht="37.5">
      <c r="A312" s="32">
        <v>307</v>
      </c>
      <c r="B312" s="4" t="s">
        <v>95</v>
      </c>
      <c r="C312" s="23" t="s">
        <v>96</v>
      </c>
      <c r="D312" s="23"/>
      <c r="E312" s="2">
        <v>8704215.0999999996</v>
      </c>
      <c r="F312" s="2">
        <v>7144602.7000000002</v>
      </c>
      <c r="G312" s="2">
        <v>8704215.0999999996</v>
      </c>
      <c r="H312" s="2">
        <v>8316709.0999999996</v>
      </c>
      <c r="I312" s="2">
        <v>8316709.0999999996</v>
      </c>
      <c r="J312" s="2">
        <v>8316709.0999999996</v>
      </c>
    </row>
    <row r="313" spans="1:10">
      <c r="A313" s="32">
        <v>308</v>
      </c>
      <c r="B313" s="4" t="s">
        <v>97</v>
      </c>
      <c r="C313" s="23" t="s">
        <v>98</v>
      </c>
      <c r="D313" s="23"/>
      <c r="E313" s="2">
        <v>2549201.4</v>
      </c>
      <c r="F313" s="2">
        <v>2026593.1</v>
      </c>
      <c r="G313" s="2">
        <f>2549201.4+240000</f>
        <v>2789201.4</v>
      </c>
      <c r="H313" s="2">
        <v>1375738.4</v>
      </c>
      <c r="I313" s="2">
        <v>1443059.6</v>
      </c>
      <c r="J313" s="2">
        <v>1386871.1</v>
      </c>
    </row>
    <row r="314" spans="1:10" ht="93.75">
      <c r="A314" s="32">
        <v>309</v>
      </c>
      <c r="B314" s="4" t="s">
        <v>413</v>
      </c>
      <c r="C314" s="23" t="s">
        <v>414</v>
      </c>
      <c r="D314" s="23"/>
      <c r="E314" s="2">
        <v>704.1</v>
      </c>
      <c r="F314" s="2">
        <v>704.1</v>
      </c>
      <c r="G314" s="2">
        <v>704.1</v>
      </c>
      <c r="H314" s="2">
        <v>0</v>
      </c>
      <c r="I314" s="2">
        <v>0</v>
      </c>
      <c r="J314" s="2">
        <v>0</v>
      </c>
    </row>
    <row r="315" spans="1:10" ht="75">
      <c r="A315" s="32">
        <v>310</v>
      </c>
      <c r="B315" s="4" t="s">
        <v>99</v>
      </c>
      <c r="C315" s="23" t="s">
        <v>100</v>
      </c>
      <c r="D315" s="23"/>
      <c r="E315" s="2">
        <v>-44051</v>
      </c>
      <c r="F315" s="2">
        <v>-44119.9</v>
      </c>
      <c r="G315" s="2">
        <v>-44051</v>
      </c>
      <c r="H315" s="2">
        <v>0</v>
      </c>
      <c r="I315" s="2">
        <v>0</v>
      </c>
      <c r="J315" s="2">
        <v>0</v>
      </c>
    </row>
    <row r="316" spans="1:10">
      <c r="A316" s="32">
        <v>311</v>
      </c>
      <c r="B316" s="65" t="s">
        <v>4</v>
      </c>
      <c r="C316" s="66"/>
      <c r="D316" s="34"/>
      <c r="E316" s="2">
        <f t="shared" ref="E316:J316" si="23">E6+E309</f>
        <v>34412901.5</v>
      </c>
      <c r="F316" s="2">
        <f t="shared" si="23"/>
        <v>25055196.299999997</v>
      </c>
      <c r="G316" s="2">
        <f t="shared" si="23"/>
        <v>35513420.640000001</v>
      </c>
      <c r="H316" s="2">
        <f t="shared" si="23"/>
        <v>23362705.600000001</v>
      </c>
      <c r="I316" s="2">
        <f t="shared" si="23"/>
        <v>23364162.899999999</v>
      </c>
      <c r="J316" s="2">
        <f t="shared" si="23"/>
        <v>24080628</v>
      </c>
    </row>
    <row r="317" spans="1:10">
      <c r="A317" s="67" t="s">
        <v>516</v>
      </c>
      <c r="B317" s="68"/>
      <c r="C317" s="69"/>
      <c r="D317" s="70"/>
      <c r="E317" s="71"/>
      <c r="F317" s="71"/>
      <c r="G317" s="71"/>
      <c r="H317" s="71"/>
      <c r="I317" s="71"/>
      <c r="J317" s="71"/>
    </row>
    <row r="318" spans="1:10" ht="54" customHeight="1">
      <c r="A318" s="72" t="s">
        <v>519</v>
      </c>
      <c r="B318" s="72"/>
      <c r="C318" s="72"/>
      <c r="D318" s="72"/>
      <c r="E318" s="73"/>
      <c r="F318" s="73"/>
      <c r="G318" s="73"/>
      <c r="H318" s="73"/>
      <c r="I318" s="74"/>
      <c r="J318" s="74" t="s">
        <v>73</v>
      </c>
    </row>
    <row r="319" spans="1:10">
      <c r="A319" s="75"/>
      <c r="B319" s="68"/>
      <c r="C319" s="76"/>
      <c r="D319" s="76"/>
      <c r="E319" s="76"/>
      <c r="F319" s="76"/>
      <c r="G319" s="76"/>
      <c r="H319" s="76"/>
      <c r="I319" s="76"/>
      <c r="J319" s="76"/>
    </row>
  </sheetData>
  <mergeCells count="7">
    <mergeCell ref="F3:F4"/>
    <mergeCell ref="G3:G4"/>
    <mergeCell ref="H3:J3"/>
    <mergeCell ref="E3:E4"/>
    <mergeCell ref="A3:A4"/>
    <mergeCell ref="B3:C3"/>
    <mergeCell ref="D3:D4"/>
  </mergeCells>
  <printOptions horizontalCentered="1"/>
  <pageMargins left="0.39370078740157483" right="0.39370078740157483" top="0.35" bottom="0.3" header="0.19685039370078741" footer="0"/>
  <pageSetup paperSize="9" scale="58" fitToHeight="0" orientation="landscape" r:id="rId1"/>
  <headerFooter differentFirst="1">
    <oddHeader>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2023-11-15T11:45:12Z</dcterms:modified>
</cp:coreProperties>
</file>