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0" yWindow="-120" windowWidth="20376" windowHeight="12816"/>
  </bookViews>
  <sheets>
    <sheet name="Приложение № 4 к Программе" sheetId="1" r:id="rId1"/>
  </sheets>
  <definedNames>
    <definedName name="_xlnm.Print_Area" localSheetId="0">'Приложение № 4 к Программе'!$A$1:$AA$21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1"/>
  <c r="O17"/>
  <c r="N16"/>
  <c r="N15" l="1"/>
  <c r="O18" l="1"/>
  <c r="O15" l="1"/>
  <c r="O16" l="1"/>
  <c r="O14" l="1"/>
  <c r="U14" l="1"/>
  <c r="R14"/>
  <c r="S14"/>
  <c r="Q14"/>
  <c r="T14"/>
  <c r="G14" l="1"/>
  <c r="F14"/>
  <c r="H14"/>
  <c r="I14"/>
  <c r="J14"/>
  <c r="K14"/>
  <c r="L14"/>
  <c r="P14"/>
  <c r="V14"/>
  <c r="W14"/>
  <c r="X14"/>
  <c r="Y14"/>
  <c r="Z14"/>
  <c r="AA14"/>
  <c r="E18" l="1"/>
  <c r="M18" s="1"/>
  <c r="N17"/>
  <c r="E17"/>
  <c r="M17" s="1"/>
  <c r="E16"/>
  <c r="M16" s="1"/>
  <c r="E15"/>
  <c r="M15" s="1"/>
  <c r="N14" l="1"/>
  <c r="M14"/>
  <c r="E14"/>
</calcChain>
</file>

<file path=xl/sharedStrings.xml><?xml version="1.0" encoding="utf-8"?>
<sst xmlns="http://schemas.openxmlformats.org/spreadsheetml/2006/main" count="83" uniqueCount="44">
  <si>
    <t>План реализации мероприятий по переселению граждан из аварийного жилищного фонда, признанного таковым до 1 января 2017 года, по способам переселения</t>
  </si>
  <si>
    <t>Всего расселяемая площадь жилых помещений</t>
  </si>
  <si>
    <t xml:space="preserve">Всего стоимость мероприятий по переселению               </t>
  </si>
  <si>
    <t>Мероприятия по переселению, не связанные с приобретением жилых помещений</t>
  </si>
  <si>
    <t>Мероприятия по переселению, связанные с приобретением (строительством) жилых помещений</t>
  </si>
  <si>
    <t>всего</t>
  </si>
  <si>
    <t>в том числе</t>
  </si>
  <si>
    <t>дальнейшее использование приобретенных 
(построенных) жилых помещений</t>
  </si>
  <si>
    <t xml:space="preserve">выплата собственникам жилых помещений возмещения за изымаемые жилые помещения и предоставление субсидий </t>
  </si>
  <si>
    <t>договоры о развитии застроенной территории и комплексном развитии территории</t>
  </si>
  <si>
    <t>переселение в свободный жилищный фонд</t>
  </si>
  <si>
    <t>строительство домов</t>
  </si>
  <si>
    <t>приобретение жилых помещений у застройщиков</t>
  </si>
  <si>
    <t>приобретение жилых помещений у лиц, не являющихся застройщиками</t>
  </si>
  <si>
    <t>предоставление по договорам социального найма</t>
  </si>
  <si>
    <t>предоставление по договорам найма жилищного фонда социального использования</t>
  </si>
  <si>
    <t>предоставление по договорам найма жилого помещения маневренного фонда</t>
  </si>
  <si>
    <t>предоставление по договорам мены</t>
  </si>
  <si>
    <t>в строящихся домах</t>
  </si>
  <si>
    <t>в домах, введенных в эксплуатацию</t>
  </si>
  <si>
    <t>расселяемая площадь</t>
  </si>
  <si>
    <t>субсидия на приобретение (строительство) жилых помещений</t>
  </si>
  <si>
    <t>субсидия на возмещение части расходов на уплату процентов за пользование займом или кредитом</t>
  </si>
  <si>
    <t xml:space="preserve">субсидия на возмещение расходов по договорам о комплексном и устойчивом развитии территорий </t>
  </si>
  <si>
    <t>приобретаемая площадь</t>
  </si>
  <si>
    <t>стоимость</t>
  </si>
  <si>
    <t>площадь</t>
  </si>
  <si>
    <t>кв. м</t>
  </si>
  <si>
    <t>кв.м</t>
  </si>
  <si>
    <t>№ п/п</t>
  </si>
  <si>
    <t>Этапы</t>
  </si>
  <si>
    <t>Всего по Программе, в том числе</t>
  </si>
  <si>
    <t>2020-2021 годы 
(второй этап)</t>
  </si>
  <si>
    <t xml:space="preserve">2019-2020 годы
(первый этап)                                      </t>
  </si>
  <si>
    <t xml:space="preserve">2021-2022 годы 
(третий этап)
</t>
  </si>
  <si>
    <t>2022-2023 годы (четвертый этап)</t>
  </si>
  <si>
    <t>тыс. руб.</t>
  </si>
  <si>
    <t>Приложение № 4 к Программе</t>
  </si>
  <si>
    <t xml:space="preserve">**** размер возмещения за изымаемое жилое помещение, выплачиваемого в соответствии со статьей 32 ЖК РФ, будет определен по оценочной стоимости, при этом аварийная площадь изымаемых жилых помещений будет оплачена за счет средств Фонда не более 30000,0 руб. за 1 кв. м (в рамках реализации первого этапа), не более 32479,0 руб. за 1 кв. м в рамках реализации второго-шестого этапов Программы </t>
  </si>
  <si>
    <t>стоимость возмещения****</t>
  </si>
  <si>
    <t>1.</t>
  </si>
  <si>
    <t>2.</t>
  </si>
  <si>
    <t>3.</t>
  </si>
  <si>
    <t>4.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</si>
</sst>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10"/>
      <color rgb="FF000000"/>
      <name val="Arial Cyr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2" borderId="0" xfId="0" applyFill="1"/>
    <xf numFmtId="0" fontId="1" fillId="0" borderId="0" xfId="0" applyFont="1" applyFill="1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top" wrapText="1"/>
      <protection locked="0"/>
    </xf>
    <xf numFmtId="0" fontId="2" fillId="0" borderId="3" xfId="0" applyFont="1" applyFill="1" applyBorder="1" applyAlignment="1" applyProtection="1">
      <alignment vertical="top" wrapText="1"/>
      <protection locked="0"/>
    </xf>
    <xf numFmtId="0" fontId="2" fillId="0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/>
    <xf numFmtId="0" fontId="2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textRotation="90" wrapText="1" readingOrder="2"/>
    </xf>
    <xf numFmtId="0" fontId="2" fillId="0" borderId="6" xfId="0" applyFont="1" applyFill="1" applyBorder="1" applyAlignment="1">
      <alignment horizontal="center" vertical="center" textRotation="90" wrapText="1" readingOrder="2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2"/>
  <sheetViews>
    <sheetView tabSelected="1" view="pageBreakPreview" zoomScale="51" zoomScaleNormal="18" zoomScaleSheetLayoutView="51" workbookViewId="0">
      <selection activeCell="D14" sqref="D14"/>
    </sheetView>
  </sheetViews>
  <sheetFormatPr defaultRowHeight="22.8"/>
  <cols>
    <col min="1" max="1" width="10.44140625" style="6" customWidth="1"/>
    <col min="2" max="2" width="36.109375" style="6" customWidth="1"/>
    <col min="3" max="3" width="21.88671875" style="6" customWidth="1"/>
    <col min="4" max="4" width="28" style="6" customWidth="1"/>
    <col min="5" max="5" width="18.33203125" style="6" customWidth="1"/>
    <col min="6" max="6" width="20.33203125" style="6" customWidth="1"/>
    <col min="7" max="7" width="28.6640625" style="6" customWidth="1"/>
    <col min="8" max="9" width="22.5546875" style="6" customWidth="1"/>
    <col min="10" max="10" width="18.88671875" style="6" customWidth="1"/>
    <col min="11" max="11" width="22.5546875" style="6" customWidth="1"/>
    <col min="12" max="12" width="28.88671875" style="6" customWidth="1"/>
    <col min="13" max="13" width="19.33203125" style="6" customWidth="1"/>
    <col min="14" max="14" width="25.5546875" style="6" customWidth="1"/>
    <col min="15" max="15" width="29.6640625" style="6" customWidth="1"/>
    <col min="16" max="16" width="28.109375" style="6" customWidth="1"/>
    <col min="17" max="17" width="30.88671875" style="6" customWidth="1"/>
    <col min="18" max="18" width="24" style="6" customWidth="1"/>
    <col min="19" max="19" width="29.44140625" style="6" customWidth="1"/>
    <col min="20" max="20" width="25.88671875" style="6" customWidth="1"/>
    <col min="21" max="21" width="22.5546875" style="6" customWidth="1"/>
    <col min="22" max="22" width="29.44140625" style="6" customWidth="1"/>
    <col min="23" max="23" width="22.5546875" style="6" customWidth="1"/>
    <col min="24" max="24" width="25" style="6" customWidth="1"/>
    <col min="25" max="25" width="20" style="6" customWidth="1"/>
    <col min="26" max="26" width="28.6640625" style="6" customWidth="1"/>
    <col min="27" max="27" width="24.88671875" style="6" customWidth="1"/>
    <col min="28" max="28" width="9.109375" style="1" customWidth="1"/>
  </cols>
  <sheetData>
    <row r="1" spans="1:27" ht="24" customHeight="1">
      <c r="Z1" s="15"/>
      <c r="AA1" s="15"/>
    </row>
    <row r="2" spans="1:27" ht="25.5" customHeight="1">
      <c r="Y2" s="16" t="s">
        <v>37</v>
      </c>
      <c r="Z2" s="16"/>
      <c r="AA2" s="16"/>
    </row>
    <row r="3" spans="1:27" ht="20.25" customHeight="1">
      <c r="Y3" s="16"/>
      <c r="Z3" s="16"/>
      <c r="AA3" s="16"/>
    </row>
    <row r="4" spans="1:27" ht="20.25" customHeight="1">
      <c r="Y4" s="16"/>
      <c r="Z4" s="16"/>
      <c r="AA4" s="16"/>
    </row>
    <row r="5" spans="1:27" ht="18.75" customHeight="1">
      <c r="X5" s="7"/>
      <c r="Y5" s="7"/>
      <c r="Z5" s="7"/>
      <c r="AA5" s="7"/>
    </row>
    <row r="6" spans="1:27" ht="51.75" customHeight="1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</row>
    <row r="7" spans="1:27" ht="29.25" customHeight="1">
      <c r="A7" s="34" t="s">
        <v>29</v>
      </c>
      <c r="B7" s="34" t="s">
        <v>30</v>
      </c>
      <c r="C7" s="42" t="s">
        <v>1</v>
      </c>
      <c r="D7" s="34" t="s">
        <v>2</v>
      </c>
      <c r="E7" s="24" t="s">
        <v>3</v>
      </c>
      <c r="F7" s="25"/>
      <c r="G7" s="25"/>
      <c r="H7" s="25"/>
      <c r="I7" s="25"/>
      <c r="J7" s="25"/>
      <c r="K7" s="25"/>
      <c r="L7" s="26"/>
      <c r="M7" s="21" t="s">
        <v>4</v>
      </c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</row>
    <row r="8" spans="1:27" ht="48" customHeight="1">
      <c r="A8" s="35"/>
      <c r="B8" s="35"/>
      <c r="C8" s="43"/>
      <c r="D8" s="35"/>
      <c r="E8" s="38" t="s">
        <v>5</v>
      </c>
      <c r="F8" s="40" t="s">
        <v>6</v>
      </c>
      <c r="G8" s="40"/>
      <c r="H8" s="40"/>
      <c r="I8" s="40"/>
      <c r="J8" s="40"/>
      <c r="K8" s="40"/>
      <c r="L8" s="40"/>
      <c r="M8" s="24" t="s">
        <v>5</v>
      </c>
      <c r="N8" s="25"/>
      <c r="O8" s="26"/>
      <c r="P8" s="17" t="s">
        <v>6</v>
      </c>
      <c r="Q8" s="18"/>
      <c r="R8" s="18"/>
      <c r="S8" s="18"/>
      <c r="T8" s="18"/>
      <c r="U8" s="18"/>
      <c r="V8" s="18"/>
      <c r="W8" s="19"/>
      <c r="X8" s="20" t="s">
        <v>7</v>
      </c>
      <c r="Y8" s="20"/>
      <c r="Z8" s="20"/>
      <c r="AA8" s="20"/>
    </row>
    <row r="9" spans="1:27" ht="39.75" customHeight="1">
      <c r="A9" s="35"/>
      <c r="B9" s="35"/>
      <c r="C9" s="43"/>
      <c r="D9" s="35"/>
      <c r="E9" s="39"/>
      <c r="F9" s="24" t="s">
        <v>8</v>
      </c>
      <c r="G9" s="25"/>
      <c r="H9" s="25"/>
      <c r="I9" s="26"/>
      <c r="J9" s="24" t="s">
        <v>9</v>
      </c>
      <c r="K9" s="26"/>
      <c r="L9" s="38" t="s">
        <v>10</v>
      </c>
      <c r="M9" s="27"/>
      <c r="N9" s="28"/>
      <c r="O9" s="29"/>
      <c r="P9" s="24" t="s">
        <v>11</v>
      </c>
      <c r="Q9" s="26"/>
      <c r="R9" s="33" t="s">
        <v>12</v>
      </c>
      <c r="S9" s="33"/>
      <c r="T9" s="33"/>
      <c r="U9" s="33"/>
      <c r="V9" s="27" t="s">
        <v>13</v>
      </c>
      <c r="W9" s="29"/>
      <c r="X9" s="34" t="s">
        <v>14</v>
      </c>
      <c r="Y9" s="34" t="s">
        <v>15</v>
      </c>
      <c r="Z9" s="34" t="s">
        <v>16</v>
      </c>
      <c r="AA9" s="34" t="s">
        <v>17</v>
      </c>
    </row>
    <row r="10" spans="1:27" ht="34.5" customHeight="1">
      <c r="A10" s="35"/>
      <c r="B10" s="35"/>
      <c r="C10" s="43"/>
      <c r="D10" s="35"/>
      <c r="E10" s="39"/>
      <c r="F10" s="27"/>
      <c r="G10" s="28"/>
      <c r="H10" s="28"/>
      <c r="I10" s="29"/>
      <c r="J10" s="27"/>
      <c r="K10" s="29"/>
      <c r="L10" s="39"/>
      <c r="M10" s="27"/>
      <c r="N10" s="28"/>
      <c r="O10" s="29"/>
      <c r="P10" s="27"/>
      <c r="Q10" s="29"/>
      <c r="R10" s="24" t="s">
        <v>18</v>
      </c>
      <c r="S10" s="26"/>
      <c r="T10" s="24" t="s">
        <v>19</v>
      </c>
      <c r="U10" s="26"/>
      <c r="V10" s="27"/>
      <c r="W10" s="29"/>
      <c r="X10" s="35"/>
      <c r="Y10" s="35"/>
      <c r="Z10" s="35"/>
      <c r="AA10" s="35"/>
    </row>
    <row r="11" spans="1:27" ht="96.6" customHeight="1">
      <c r="A11" s="35"/>
      <c r="B11" s="35"/>
      <c r="C11" s="43"/>
      <c r="D11" s="35"/>
      <c r="E11" s="33"/>
      <c r="F11" s="30"/>
      <c r="G11" s="31"/>
      <c r="H11" s="31"/>
      <c r="I11" s="32"/>
      <c r="J11" s="30"/>
      <c r="K11" s="32"/>
      <c r="L11" s="33"/>
      <c r="M11" s="30"/>
      <c r="N11" s="31"/>
      <c r="O11" s="32"/>
      <c r="P11" s="30"/>
      <c r="Q11" s="32"/>
      <c r="R11" s="30"/>
      <c r="S11" s="32"/>
      <c r="T11" s="30"/>
      <c r="U11" s="32"/>
      <c r="V11" s="30"/>
      <c r="W11" s="32"/>
      <c r="X11" s="36"/>
      <c r="Y11" s="36"/>
      <c r="Z11" s="36"/>
      <c r="AA11" s="36"/>
    </row>
    <row r="12" spans="1:27" ht="216.6" customHeight="1">
      <c r="A12" s="35"/>
      <c r="B12" s="35"/>
      <c r="C12" s="43"/>
      <c r="D12" s="36"/>
      <c r="E12" s="8" t="s">
        <v>20</v>
      </c>
      <c r="F12" s="8" t="s">
        <v>20</v>
      </c>
      <c r="G12" s="8" t="s">
        <v>39</v>
      </c>
      <c r="H12" s="8" t="s">
        <v>21</v>
      </c>
      <c r="I12" s="8" t="s">
        <v>22</v>
      </c>
      <c r="J12" s="8" t="s">
        <v>20</v>
      </c>
      <c r="K12" s="8" t="s">
        <v>23</v>
      </c>
      <c r="L12" s="8" t="s">
        <v>20</v>
      </c>
      <c r="M12" s="8" t="s">
        <v>20</v>
      </c>
      <c r="N12" s="8" t="s">
        <v>24</v>
      </c>
      <c r="O12" s="8" t="s">
        <v>25</v>
      </c>
      <c r="P12" s="8" t="s">
        <v>24</v>
      </c>
      <c r="Q12" s="8" t="s">
        <v>25</v>
      </c>
      <c r="R12" s="8" t="s">
        <v>24</v>
      </c>
      <c r="S12" s="8" t="s">
        <v>25</v>
      </c>
      <c r="T12" s="8" t="s">
        <v>24</v>
      </c>
      <c r="U12" s="8" t="s">
        <v>25</v>
      </c>
      <c r="V12" s="8" t="s">
        <v>24</v>
      </c>
      <c r="W12" s="8" t="s">
        <v>25</v>
      </c>
      <c r="X12" s="8" t="s">
        <v>26</v>
      </c>
      <c r="Y12" s="8" t="s">
        <v>26</v>
      </c>
      <c r="Z12" s="8" t="s">
        <v>26</v>
      </c>
      <c r="AA12" s="8" t="s">
        <v>26</v>
      </c>
    </row>
    <row r="13" spans="1:27" ht="20.25" customHeight="1">
      <c r="A13" s="36"/>
      <c r="B13" s="36"/>
      <c r="C13" s="9" t="s">
        <v>27</v>
      </c>
      <c r="D13" s="10" t="s">
        <v>36</v>
      </c>
      <c r="E13" s="10" t="s">
        <v>27</v>
      </c>
      <c r="F13" s="10" t="s">
        <v>27</v>
      </c>
      <c r="G13" s="10" t="s">
        <v>36</v>
      </c>
      <c r="H13" s="10" t="s">
        <v>36</v>
      </c>
      <c r="I13" s="10" t="s">
        <v>36</v>
      </c>
      <c r="J13" s="10" t="s">
        <v>28</v>
      </c>
      <c r="K13" s="10" t="s">
        <v>36</v>
      </c>
      <c r="L13" s="9" t="s">
        <v>28</v>
      </c>
      <c r="M13" s="9" t="s">
        <v>28</v>
      </c>
      <c r="N13" s="9" t="s">
        <v>28</v>
      </c>
      <c r="O13" s="10" t="s">
        <v>36</v>
      </c>
      <c r="P13" s="11" t="s">
        <v>27</v>
      </c>
      <c r="Q13" s="10" t="s">
        <v>36</v>
      </c>
      <c r="R13" s="11" t="s">
        <v>27</v>
      </c>
      <c r="S13" s="10" t="s">
        <v>36</v>
      </c>
      <c r="T13" s="9" t="s">
        <v>27</v>
      </c>
      <c r="U13" s="10" t="s">
        <v>36</v>
      </c>
      <c r="V13" s="9" t="s">
        <v>27</v>
      </c>
      <c r="W13" s="10" t="s">
        <v>36</v>
      </c>
      <c r="X13" s="9" t="s">
        <v>27</v>
      </c>
      <c r="Y13" s="9" t="s">
        <v>27</v>
      </c>
      <c r="Z13" s="9" t="s">
        <v>27</v>
      </c>
      <c r="AA13" s="9" t="s">
        <v>27</v>
      </c>
    </row>
    <row r="14" spans="1:27" ht="114.75" customHeight="1">
      <c r="A14" s="9"/>
      <c r="B14" s="12" t="s">
        <v>31</v>
      </c>
      <c r="C14" s="13">
        <v>121757.78</v>
      </c>
      <c r="D14" s="13">
        <v>5881562.7999999998</v>
      </c>
      <c r="E14" s="13">
        <f t="shared" ref="E14:AA14" si="0">SUM(E15:E18)</f>
        <v>19489.690000000002</v>
      </c>
      <c r="F14" s="13">
        <f t="shared" si="0"/>
        <v>19489.690000000002</v>
      </c>
      <c r="G14" s="13">
        <f t="shared" si="0"/>
        <v>659515.19999999995</v>
      </c>
      <c r="H14" s="13">
        <f t="shared" si="0"/>
        <v>0</v>
      </c>
      <c r="I14" s="13">
        <f t="shared" si="0"/>
        <v>0</v>
      </c>
      <c r="J14" s="13">
        <f t="shared" si="0"/>
        <v>0</v>
      </c>
      <c r="K14" s="13">
        <f t="shared" si="0"/>
        <v>0</v>
      </c>
      <c r="L14" s="13">
        <f t="shared" si="0"/>
        <v>0</v>
      </c>
      <c r="M14" s="13">
        <f t="shared" si="0"/>
        <v>102268.09</v>
      </c>
      <c r="N14" s="13">
        <f t="shared" si="0"/>
        <v>136151.71</v>
      </c>
      <c r="O14" s="13">
        <f t="shared" si="0"/>
        <v>5166671.2</v>
      </c>
      <c r="P14" s="13">
        <f t="shared" si="0"/>
        <v>50485.07</v>
      </c>
      <c r="Q14" s="13">
        <f t="shared" si="0"/>
        <v>1892223.5</v>
      </c>
      <c r="R14" s="13">
        <f t="shared" si="0"/>
        <v>83867.239999999991</v>
      </c>
      <c r="S14" s="13">
        <f t="shared" si="0"/>
        <v>3216474.5</v>
      </c>
      <c r="T14" s="13">
        <f t="shared" si="0"/>
        <v>1799.4</v>
      </c>
      <c r="U14" s="13">
        <f t="shared" si="0"/>
        <v>57973.2</v>
      </c>
      <c r="V14" s="13">
        <f t="shared" si="0"/>
        <v>0</v>
      </c>
      <c r="W14" s="13">
        <f t="shared" si="0"/>
        <v>0</v>
      </c>
      <c r="X14" s="13">
        <f t="shared" si="0"/>
        <v>43439.229999999996</v>
      </c>
      <c r="Y14" s="13">
        <f t="shared" si="0"/>
        <v>0</v>
      </c>
      <c r="Z14" s="13">
        <f t="shared" si="0"/>
        <v>0</v>
      </c>
      <c r="AA14" s="13">
        <f t="shared" si="0"/>
        <v>92712.48000000001</v>
      </c>
    </row>
    <row r="15" spans="1:27" ht="55.5" customHeight="1">
      <c r="A15" s="14" t="s">
        <v>40</v>
      </c>
      <c r="B15" s="12" t="s">
        <v>33</v>
      </c>
      <c r="C15" s="13">
        <v>11931.05</v>
      </c>
      <c r="D15" s="13">
        <v>511973.2</v>
      </c>
      <c r="E15" s="13">
        <f t="shared" ref="E15:E18" si="1">F15+J15+L15</f>
        <v>608.02</v>
      </c>
      <c r="F15" s="13">
        <v>608.02</v>
      </c>
      <c r="G15" s="13">
        <v>17941.599999999999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f>C15-E15</f>
        <v>11323.029999999999</v>
      </c>
      <c r="N15" s="13">
        <f>P15+R15+T15+V15</f>
        <v>18202.500000000004</v>
      </c>
      <c r="O15" s="13">
        <f>Q15+S15+U15</f>
        <v>490108.8</v>
      </c>
      <c r="P15" s="13">
        <v>4072.9</v>
      </c>
      <c r="Q15" s="13">
        <v>146353.29999999999</v>
      </c>
      <c r="R15" s="13">
        <v>13940.2</v>
      </c>
      <c r="S15" s="13">
        <v>338073.5</v>
      </c>
      <c r="T15" s="13">
        <v>189.4</v>
      </c>
      <c r="U15" s="13">
        <v>5682</v>
      </c>
      <c r="V15" s="13">
        <v>0</v>
      </c>
      <c r="W15" s="13">
        <v>0</v>
      </c>
      <c r="X15" s="13">
        <v>8518.77</v>
      </c>
      <c r="Y15" s="13">
        <v>0</v>
      </c>
      <c r="Z15" s="13">
        <v>0</v>
      </c>
      <c r="AA15" s="13">
        <v>9683.73</v>
      </c>
    </row>
    <row r="16" spans="1:27" ht="60" customHeight="1">
      <c r="A16" s="14" t="s">
        <v>41</v>
      </c>
      <c r="B16" s="12" t="s">
        <v>32</v>
      </c>
      <c r="C16" s="13">
        <v>34674.35</v>
      </c>
      <c r="D16" s="13">
        <v>1773786.2</v>
      </c>
      <c r="E16" s="13">
        <f t="shared" si="1"/>
        <v>4237.2700000000004</v>
      </c>
      <c r="F16" s="13">
        <v>4237.2700000000004</v>
      </c>
      <c r="G16" s="13">
        <v>137622.29999999999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f>C16-E16</f>
        <v>30437.079999999998</v>
      </c>
      <c r="N16" s="13">
        <f>P16+R16+T16+V16</f>
        <v>39396.289999999994</v>
      </c>
      <c r="O16" s="13">
        <f>Q16+S16+U16</f>
        <v>1581666.1</v>
      </c>
      <c r="P16" s="13">
        <v>17913.919999999998</v>
      </c>
      <c r="Q16" s="13">
        <v>770753.9</v>
      </c>
      <c r="R16" s="13">
        <v>20033.37</v>
      </c>
      <c r="S16" s="13">
        <v>763850.1</v>
      </c>
      <c r="T16" s="13">
        <v>1449</v>
      </c>
      <c r="U16" s="13">
        <v>47062.1</v>
      </c>
      <c r="V16" s="13">
        <v>0</v>
      </c>
      <c r="W16" s="13">
        <v>0</v>
      </c>
      <c r="X16" s="13">
        <v>12870.25</v>
      </c>
      <c r="Y16" s="13">
        <v>0</v>
      </c>
      <c r="Z16" s="13">
        <v>0</v>
      </c>
      <c r="AA16" s="13">
        <v>26526.04</v>
      </c>
    </row>
    <row r="17" spans="1:27" ht="68.400000000000006">
      <c r="A17" s="14" t="s">
        <v>42</v>
      </c>
      <c r="B17" s="12" t="s">
        <v>34</v>
      </c>
      <c r="C17" s="13">
        <v>16698.060000000001</v>
      </c>
      <c r="D17" s="13">
        <v>731510.1</v>
      </c>
      <c r="E17" s="13">
        <f t="shared" si="1"/>
        <v>777.7</v>
      </c>
      <c r="F17" s="13">
        <v>777.7</v>
      </c>
      <c r="G17" s="13">
        <v>25258.9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f t="shared" ref="M17:M18" si="2">C17-E17</f>
        <v>15920.36</v>
      </c>
      <c r="N17" s="13">
        <f t="shared" ref="N17" si="3">P17+R17+T17+V17</f>
        <v>21002.83</v>
      </c>
      <c r="O17" s="13">
        <f>Q17+S17+U17</f>
        <v>709295.4</v>
      </c>
      <c r="P17" s="13">
        <v>17163.79</v>
      </c>
      <c r="Q17" s="13">
        <v>583839.4</v>
      </c>
      <c r="R17" s="13">
        <v>3678.04</v>
      </c>
      <c r="S17" s="13">
        <v>120226.9</v>
      </c>
      <c r="T17" s="13">
        <v>161</v>
      </c>
      <c r="U17" s="13">
        <v>5229.1000000000004</v>
      </c>
      <c r="V17" s="13">
        <v>0</v>
      </c>
      <c r="W17" s="13">
        <v>0</v>
      </c>
      <c r="X17" s="13">
        <v>6132.64</v>
      </c>
      <c r="Y17" s="13">
        <v>0</v>
      </c>
      <c r="Z17" s="13">
        <v>0</v>
      </c>
      <c r="AA17" s="13">
        <v>14870.19</v>
      </c>
    </row>
    <row r="18" spans="1:27" ht="61.5" customHeight="1">
      <c r="A18" s="14" t="s">
        <v>43</v>
      </c>
      <c r="B18" s="12" t="s">
        <v>35</v>
      </c>
      <c r="C18" s="13">
        <v>58454.32</v>
      </c>
      <c r="D18" s="13">
        <v>2864293.3</v>
      </c>
      <c r="E18" s="13">
        <f t="shared" si="1"/>
        <v>13866.7</v>
      </c>
      <c r="F18" s="13">
        <v>13866.7</v>
      </c>
      <c r="G18" s="13">
        <v>478692.4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f t="shared" si="2"/>
        <v>44587.619999999995</v>
      </c>
      <c r="N18" s="13">
        <f>P18+R18+T18+V18</f>
        <v>57550.09</v>
      </c>
      <c r="O18" s="13">
        <f>Q18+S18+U18</f>
        <v>2385600.9</v>
      </c>
      <c r="P18" s="13">
        <v>11334.46</v>
      </c>
      <c r="Q18" s="13">
        <v>391276.9</v>
      </c>
      <c r="R18" s="13">
        <v>46215.63</v>
      </c>
      <c r="S18" s="13">
        <v>1994324</v>
      </c>
      <c r="T18" s="13">
        <v>0</v>
      </c>
      <c r="U18" s="13">
        <v>0</v>
      </c>
      <c r="V18" s="13">
        <v>0</v>
      </c>
      <c r="W18" s="13">
        <v>0</v>
      </c>
      <c r="X18" s="13">
        <v>15917.57</v>
      </c>
      <c r="Y18" s="13">
        <v>0</v>
      </c>
      <c r="Z18" s="13">
        <v>0</v>
      </c>
      <c r="AA18" s="13">
        <v>41632.519999999997</v>
      </c>
    </row>
    <row r="19" spans="1:27" ht="23.25" customHeight="1">
      <c r="W19" s="2"/>
      <c r="X19" s="3"/>
      <c r="Y19" s="3"/>
      <c r="Z19" s="4"/>
      <c r="AA19" s="5"/>
    </row>
    <row r="20" spans="1:27" ht="15.75" customHeight="1">
      <c r="A20" s="41" t="s">
        <v>38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spans="1:27" ht="15.7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spans="1:27" ht="15.75" customHeight="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</sheetData>
  <sheetProtection formatCells="0" formatColumns="0" formatRows="0" insertColumns="0" insertRows="0" insertHyperlinks="0" deleteColumns="0" deleteRows="0" sort="0" autoFilter="0" pivotTables="0"/>
  <mergeCells count="29">
    <mergeCell ref="E8:E11"/>
    <mergeCell ref="F8:L8"/>
    <mergeCell ref="Z9:Z11"/>
    <mergeCell ref="AA9:AA11"/>
    <mergeCell ref="A20:AA22"/>
    <mergeCell ref="B7:B13"/>
    <mergeCell ref="V9:W11"/>
    <mergeCell ref="X9:X11"/>
    <mergeCell ref="J9:K11"/>
    <mergeCell ref="L9:L11"/>
    <mergeCell ref="P9:Q11"/>
    <mergeCell ref="C7:C12"/>
    <mergeCell ref="F9:I11"/>
    <mergeCell ref="Z1:AA1"/>
    <mergeCell ref="Y2:AA2"/>
    <mergeCell ref="Y3:AA3"/>
    <mergeCell ref="Y4:AA4"/>
    <mergeCell ref="P8:W8"/>
    <mergeCell ref="X8:AA8"/>
    <mergeCell ref="M7:AA7"/>
    <mergeCell ref="M8:O11"/>
    <mergeCell ref="R10:S11"/>
    <mergeCell ref="T10:U11"/>
    <mergeCell ref="R9:U9"/>
    <mergeCell ref="Y9:Y11"/>
    <mergeCell ref="A6:AA6"/>
    <mergeCell ref="D7:D12"/>
    <mergeCell ref="E7:L7"/>
    <mergeCell ref="A7:A13"/>
  </mergeCells>
  <printOptions horizontalCentered="1"/>
  <pageMargins left="0.70866141732283472" right="0.70866141732283472" top="1.1417322834645669" bottom="0.74803149606299213" header="0.31496062992125984" footer="0.31496062992125984"/>
  <pageSetup paperSize="8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4 к Программе</vt:lpstr>
      <vt:lpstr>'Приложение № 4 к Программе'!Область_печати</vt:lpstr>
    </vt:vector>
  </TitlesOfParts>
  <Company>Фонд ЖКХ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2 к Реком по подготовке Заявок</dc:title>
  <dc:subject>Подготовка заявок на предоставление финансовой поддержки</dc:subject>
  <dc:creator>Павловская</dc:creator>
  <cp:keywords>Заявки; Формы</cp:keywords>
  <cp:lastModifiedBy>дело_313</cp:lastModifiedBy>
  <cp:lastPrinted>2021-10-12T12:55:10Z</cp:lastPrinted>
  <dcterms:created xsi:type="dcterms:W3CDTF">2012-12-13T11:50:40Z</dcterms:created>
  <dcterms:modified xsi:type="dcterms:W3CDTF">2021-10-22T11:51:34Z</dcterms:modified>
  <cp:category>Формы</cp:category>
</cp:coreProperties>
</file>